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KÜLDÉS\"/>
    </mc:Choice>
  </mc:AlternateContent>
  <xr:revisionPtr revIDLastSave="0" documentId="13_ncr:1_{418262AF-A3A9-4E4C-9871-8A1646737008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Kitöltési" sheetId="2" r:id="rId1"/>
    <sheet name="Általános" sheetId="9" r:id="rId2"/>
    <sheet name="SZSZBVM-KSZ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8" i="6" l="1"/>
  <c r="Q16" i="9"/>
  <c r="X16" i="9" s="1"/>
  <c r="Q17" i="9"/>
  <c r="X17" i="9" s="1"/>
  <c r="Q18" i="9"/>
  <c r="X18" i="9" s="1"/>
  <c r="Q19" i="9"/>
  <c r="X19" i="9" s="1"/>
  <c r="Q20" i="9"/>
  <c r="X20" i="9" s="1"/>
  <c r="Y50" i="9"/>
  <c r="Y52" i="9"/>
  <c r="V29" i="9"/>
  <c r="B32" i="9" s="1"/>
  <c r="V32" i="9" s="1"/>
  <c r="X16" i="6"/>
  <c r="X17" i="6"/>
  <c r="X19" i="6"/>
  <c r="X20" i="6"/>
  <c r="Y50" i="6"/>
  <c r="V29" i="6"/>
  <c r="B32" i="6" s="1"/>
  <c r="V32" i="6" s="1"/>
  <c r="J33" i="6" l="1"/>
  <c r="V33" i="6" s="1"/>
  <c r="V35" i="6" s="1"/>
  <c r="Y52" i="6" s="1"/>
  <c r="X21" i="6"/>
  <c r="Y47" i="6" s="1"/>
  <c r="X21" i="9"/>
  <c r="Y47" i="9" s="1"/>
  <c r="J33" i="9"/>
  <c r="V33" i="9" s="1"/>
  <c r="V35" i="9" s="1"/>
  <c r="Y48" i="9" l="1"/>
  <c r="Y49" i="9" s="1"/>
  <c r="Y51" i="9" s="1"/>
  <c r="Y53" i="9" s="1"/>
  <c r="Y48" i="6"/>
  <c r="Y49" i="6" s="1"/>
  <c r="Y51" i="6" s="1"/>
  <c r="Y53" i="6" s="1"/>
</calcChain>
</file>

<file path=xl/sharedStrings.xml><?xml version="1.0" encoding="utf-8"?>
<sst xmlns="http://schemas.openxmlformats.org/spreadsheetml/2006/main" count="222" uniqueCount="103">
  <si>
    <t>Kiküldő szakszövetség:</t>
  </si>
  <si>
    <t>Sportesemény megnevezése:</t>
  </si>
  <si>
    <t>Helye és ideje (év, hó, nap):</t>
  </si>
  <si>
    <t>Kifizető neve:</t>
  </si>
  <si>
    <t>Címe:</t>
  </si>
  <si>
    <t>Név:</t>
  </si>
  <si>
    <t>Lakcím</t>
  </si>
  <si>
    <t>Adóazonosító:</t>
  </si>
  <si>
    <t>Bankszámla szám:</t>
  </si>
  <si>
    <t>-</t>
  </si>
  <si>
    <t>A</t>
  </si>
  <si>
    <t>B</t>
  </si>
  <si>
    <t>C</t>
  </si>
  <si>
    <t>Idő:</t>
  </si>
  <si>
    <t>Anyja születési neve:</t>
  </si>
  <si>
    <t>Játékvezetői díj összesen (I.)</t>
  </si>
  <si>
    <t>Gépkocsi típusa:</t>
  </si>
  <si>
    <t>Gépkocsi rendszáma:</t>
  </si>
  <si>
    <t>liter/100 km</t>
  </si>
  <si>
    <t>cm3</t>
  </si>
  <si>
    <t>Km</t>
  </si>
  <si>
    <t>Összes Km:</t>
  </si>
  <si>
    <t>Összes megtett km:</t>
  </si>
  <si>
    <t>Üzemanyag norma</t>
  </si>
  <si>
    <t>Üzemanyag egységára</t>
  </si>
  <si>
    <t>Üzemanyag értéke</t>
  </si>
  <si>
    <t>Általános személygépkocsi normaköltség</t>
  </si>
  <si>
    <t>km</t>
  </si>
  <si>
    <t>Összesen (V.):</t>
  </si>
  <si>
    <t>igen</t>
  </si>
  <si>
    <t>nem</t>
  </si>
  <si>
    <t>NYILATKOZATOK</t>
  </si>
  <si>
    <t>D</t>
  </si>
  <si>
    <t>E</t>
  </si>
  <si>
    <t>I.</t>
  </si>
  <si>
    <t>III.</t>
  </si>
  <si>
    <t>IV.</t>
  </si>
  <si>
    <t>Sorszám:</t>
  </si>
  <si>
    <t>Ft/km</t>
  </si>
  <si>
    <t>D'Gy</t>
  </si>
  <si>
    <t>Adószáma</t>
  </si>
  <si>
    <t xml:space="preserve">II. </t>
  </si>
  <si>
    <t>Összesítő elszámolás és adóelőleg megállapítás</t>
  </si>
  <si>
    <t>év</t>
  </si>
  <si>
    <t>hó</t>
  </si>
  <si>
    <t>nap</t>
  </si>
  <si>
    <t>a)</t>
  </si>
  <si>
    <t>Ft</t>
  </si>
  <si>
    <t>db</t>
  </si>
  <si>
    <t>díj/mérkőzés</t>
  </si>
  <si>
    <t>érték</t>
  </si>
  <si>
    <t>Üzemanyag norma:</t>
  </si>
  <si>
    <t>benzin</t>
  </si>
  <si>
    <t>gázolaj</t>
  </si>
  <si>
    <t>Üzemanyag</t>
  </si>
  <si>
    <t>Lökettérfogata</t>
  </si>
  <si>
    <t>Ft/ liter</t>
  </si>
  <si>
    <t>Az az</t>
  </si>
  <si>
    <t>Kiállítás dátuma:</t>
  </si>
  <si>
    <t>kifizető</t>
  </si>
  <si>
    <t>átvevő</t>
  </si>
  <si>
    <t>játékvezető / versenybíró</t>
  </si>
  <si>
    <t>oszálya:</t>
  </si>
  <si>
    <t>neme</t>
  </si>
  <si>
    <t>korcsoportja</t>
  </si>
  <si>
    <t>KIKÜLDETÉSI RENDELVÉNY</t>
  </si>
  <si>
    <t>VERSENYBÍRÓI JÁTÉKVEZETŐI DÍJAK ELSZÁMOLÁSA</t>
  </si>
  <si>
    <t>Születési helye:</t>
  </si>
  <si>
    <t>Születéskori neve:</t>
  </si>
  <si>
    <t>TAJ száma</t>
  </si>
  <si>
    <t>Mérkőzés(ek)  kódja(i)</t>
  </si>
  <si>
    <r>
      <t>A Nyomtatván</t>
    </r>
    <r>
      <rPr>
        <b/>
        <sz val="10"/>
        <color indexed="8"/>
        <rFont val="Calibri"/>
        <family val="2"/>
      </rPr>
      <t xml:space="preserve"> D rovatában </t>
    </r>
    <r>
      <rPr>
        <sz val="10"/>
        <color indexed="8"/>
        <rFont val="Calibri"/>
        <family val="2"/>
      </rPr>
      <t>lehetőség nyílik több más-más korosztályú de azonos  játékvezetői, versenybírói díjú mérkőzés elszámolására is de egy sorban csak egységárban megegyező mérkőzések számolhatók el. A BKSZ rendezvényein 2013. január 1-től a mérkőzések kódjának kitöltése kötelező, melynek meglétét érzékeli a táblázat és a mérkőzések darabszámát ennek függvényében módosítja. A mérkőzések egységárának beírása utána a bruttó összeget a táblázat maga számítja ki! Ahol arra lehetőség van a saját gépjármű költségtérítésének elszámolására szolgál az E jelű táblázat melynek alábbi adatait szükséges kitölteni: Gk. típiusa, rendszáma, üzemanyag fajta, Üzemanyag norma 100 km-re, gépkocsi lökettérfogata, az üzemanyag egységára . Az utazás dátuma honnan- hová megtett km. az összesen km és az üzemanyag értéke valamint az általános személygépkocsi normaköltség értéke autómatikusan a nyomtatvány által kerül kiszámításra!</t>
    </r>
  </si>
  <si>
    <t>K I T Ö L T É S I  Ú T M U T A T Ó</t>
  </si>
  <si>
    <t xml:space="preserve">b) </t>
  </si>
  <si>
    <t>jelenleg nyugdíjas vagyok,  nyugdíjamat nem szüneteltetem</t>
  </si>
  <si>
    <t xml:space="preserve">c) </t>
  </si>
  <si>
    <t xml:space="preserve">Magánnyugdíjpénztár tagja vagyok </t>
  </si>
  <si>
    <t>Magánnyugdíjpénztár neve:</t>
  </si>
  <si>
    <t>Versenybírói (játékvezetői) / ellenőri díj összesen</t>
  </si>
  <si>
    <t>EKHO alapja</t>
  </si>
  <si>
    <t>Levont EKHO összesen / a) + b) /</t>
  </si>
  <si>
    <t>EKHO (11,1%) II. x 0,111</t>
  </si>
  <si>
    <t>EKHO (15%) II. x 0,15</t>
  </si>
  <si>
    <t>X</t>
  </si>
  <si>
    <t>A számomra kifizetésre kerülő összegből az egyszerűsített közteherviselési hozzájárulásról szóló 2005. évi CXX. Törvény szerint kívámom adó- és járulékfizetési kötelezettségeimet teljesíteni, ezen nyilatkozattal kijelentem, hogy az EKHO törvény előírásaiban foglaltaknak maradéktalanul megfelelek</t>
  </si>
  <si>
    <t>jelenleg nem vagyok nyugdíjas, vagy a nyugdíjamat szüneteltetem</t>
  </si>
  <si>
    <t>Egyik nyilatkozathoz
de csak az egyikhez 
tegyen x-t</t>
  </si>
  <si>
    <r>
      <t xml:space="preserve">Az elszámolás A,B,C, főrovatait a korábbiaknak megfelelően a kiküldő és a kiküldött személyes adataival kitöltve kell elkészíteni és egyedi sorszámmal a jobb felső sarokban ellátni! 
Alap esetben beírásra került a kiküldőhöz és a kifizetőhöz a Budapesti Kézilabda Szövetség (címmel adószámmal együtt) 
</t>
    </r>
    <r>
      <rPr>
        <b/>
        <sz val="10"/>
        <color indexed="8"/>
        <rFont val="Calibri"/>
        <family val="2"/>
      </rPr>
      <t xml:space="preserve">Amennyiben a BKSZ felé kerül benyújtásra a számla csak ebben a formában tudjuk azt elfogadni minden alaki és formai hiányosság esetén nem tudjuk a kifizetést teljesíteni!
</t>
    </r>
    <r>
      <rPr>
        <i/>
        <sz val="10"/>
        <color indexed="8"/>
        <rFont val="Calibri"/>
        <family val="2"/>
      </rPr>
      <t>Ha nem a BKSZ a kifizető (pld Bp. Bajnokság, NB-s bajnokság stb) hanem a sportszervezetek értelem szerűen a BKSZ kerül a Kiküldő helyére (esetleg más megyei KSZ) és a sportszervezet valamennyi adattal a kifizető helyére.</t>
    </r>
  </si>
  <si>
    <r>
      <t>A Nyilatkozati részben az alábbi nyilatkozatokat kell kitölteni:
a</t>
    </r>
    <r>
      <rPr>
        <sz val="10"/>
        <color indexed="8"/>
        <rFont val="Calibri"/>
        <family val="2"/>
      </rPr>
      <t>/ Nyilatkozat, hogy nyugdíjas (ha igen tegyen X-et a négyzetbe) ha nem a következő négyzetet jelölje X-el
A fentiek függvégénybe a nyomtatvány kiszámítja a levonandó EKHO-t 
c/ pontban nyilatkozatot kell tenni arról, hogy tagja e magánnyugdíjpénztárnak vagy sem.</t>
    </r>
  </si>
  <si>
    <r>
      <t xml:space="preserve">Az a/ b/ és a c/ pontban tett nyilatkozatai alapján figyelemmel a  az EKHO előleget és a kifizetendő összeget a táblázat a továbbiakban autómatikusan kiszámítja. 
</t>
    </r>
    <r>
      <rPr>
        <b/>
        <sz val="10"/>
        <color indexed="8"/>
        <rFont val="Calibri"/>
        <family val="2"/>
      </rPr>
      <t>Kérjük kisérje figyelemmel az esetleges adóváltozásokat, s annak megfelelően módosítsa a táblázat elemeit.
Jelen táblázat megfelel a 2005. évi CXX. törvény előírásainak, és a nyilatkozat tevő e nyomtatvány felhasználásával nyilatkozik arról, hogy a hivatkozott jogszabály tartalmi és alaki kellékeinek mindenben megfelel. 
FONTOS az előírások betartása és a nyilatkozat tartalmi megfelelősége minden esetben a kitöltő felelőssége!</t>
    </r>
  </si>
  <si>
    <t>Utiköltség (NAV norm. szer. Adómentes)</t>
  </si>
  <si>
    <t>VI.</t>
  </si>
  <si>
    <t xml:space="preserve">Autópálya / egyéb / NAV norma szerint áthárított költség, mely a kiküldetéssel kapcsolatosan felmerült </t>
  </si>
  <si>
    <t>Az elszámolás eredeti példányyát a kifizetéskor át kell adni a kifizető részére (készpénz átadásakor), a másolati példányon az átvételt igazoltatni kell és a hatályos törvények szerinti elévülési időig az adóbevallás mellékleteként meg kell őrizni!
Amennyiben nem készpénzben történik meg az összeg kiegyenlítése, hanem banki átutalással, akkor a kifizető helyett az átvevőnél kell aláíratni az elszámolás saját példányát!</t>
  </si>
  <si>
    <t>KIFIZETENDŐ ÖSSZEG: (I-III+IV)</t>
  </si>
  <si>
    <t>Kézilabda mérkőzés</t>
  </si>
  <si>
    <t>Tiszavasvári</t>
  </si>
  <si>
    <t>Ford Focus</t>
  </si>
  <si>
    <t>Nyíregyháza</t>
  </si>
  <si>
    <t>huszonegyezer-hétszáztizennégy</t>
  </si>
  <si>
    <t>2023/1</t>
  </si>
  <si>
    <t>óra</t>
  </si>
  <si>
    <t>Szabolcs-Szatmár-Bereg Megyei Kézilabda Szövetség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</si>
</sst>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6"/>
      <color indexed="8"/>
      <name val="Calibri"/>
      <family val="2"/>
    </font>
    <font>
      <sz val="6"/>
      <color indexed="8"/>
      <name val="Calibri"/>
      <family val="2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7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/>
    <xf numFmtId="0" fontId="4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0" fillId="0" borderId="11" xfId="0" applyBorder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3" xfId="0" applyFont="1" applyBorder="1"/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20" xfId="0" applyBorder="1"/>
    <xf numFmtId="0" fontId="15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31" xfId="0" applyBorder="1"/>
    <xf numFmtId="0" fontId="0" fillId="0" borderId="5" xfId="0" applyBorder="1"/>
    <xf numFmtId="0" fontId="0" fillId="0" borderId="32" xfId="0" applyBorder="1"/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/>
    <xf numFmtId="0" fontId="0" fillId="0" borderId="41" xfId="0" applyBorder="1"/>
    <xf numFmtId="0" fontId="4" fillId="0" borderId="4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0" fillId="0" borderId="33" xfId="0" applyBorder="1"/>
    <xf numFmtId="0" fontId="0" fillId="0" borderId="30" xfId="0" applyBorder="1"/>
    <xf numFmtId="0" fontId="4" fillId="0" borderId="3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4" xfId="0" applyFont="1" applyBorder="1"/>
    <xf numFmtId="0" fontId="4" fillId="0" borderId="29" xfId="0" applyFont="1" applyBorder="1"/>
    <xf numFmtId="0" fontId="4" fillId="0" borderId="41" xfId="0" applyFont="1" applyBorder="1"/>
    <xf numFmtId="0" fontId="0" fillId="0" borderId="35" xfId="0" applyBorder="1"/>
    <xf numFmtId="0" fontId="0" fillId="0" borderId="37" xfId="0" applyBorder="1"/>
    <xf numFmtId="0" fontId="0" fillId="0" borderId="45" xfId="0" applyBorder="1"/>
    <xf numFmtId="0" fontId="0" fillId="0" borderId="46" xfId="0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51" xfId="0" applyFont="1" applyBorder="1"/>
    <xf numFmtId="0" fontId="4" fillId="0" borderId="52" xfId="0" applyFont="1" applyBorder="1"/>
    <xf numFmtId="0" fontId="0" fillId="0" borderId="38" xfId="0" applyBorder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5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54" xfId="0" applyNumberFormat="1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4" fontId="0" fillId="0" borderId="56" xfId="0" applyNumberFormat="1" applyBorder="1" applyAlignment="1">
      <alignment horizontal="right"/>
    </xf>
    <xf numFmtId="164" fontId="0" fillId="0" borderId="57" xfId="0" applyNumberFormat="1" applyBorder="1" applyAlignment="1">
      <alignment horizontal="right"/>
    </xf>
    <xf numFmtId="164" fontId="0" fillId="0" borderId="58" xfId="0" applyNumberFormat="1" applyBorder="1" applyAlignment="1">
      <alignment horizontal="right"/>
    </xf>
    <xf numFmtId="0" fontId="5" fillId="3" borderId="0" xfId="0" applyFont="1" applyFill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4" fillId="0" borderId="61" xfId="0" applyFont="1" applyBorder="1" applyAlignment="1">
      <alignment horizontal="left" vertical="center" indent="3"/>
    </xf>
    <xf numFmtId="0" fontId="4" fillId="0" borderId="48" xfId="0" applyFont="1" applyBorder="1" applyAlignment="1">
      <alignment horizontal="left" vertical="center" indent="3"/>
    </xf>
    <xf numFmtId="0" fontId="4" fillId="0" borderId="49" xfId="0" applyFont="1" applyBorder="1" applyAlignment="1">
      <alignment horizontal="left" vertical="center" indent="3"/>
    </xf>
    <xf numFmtId="0" fontId="6" fillId="0" borderId="6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59" xfId="0" applyFill="1" applyBorder="1" applyAlignment="1">
      <alignment horizontal="center"/>
    </xf>
    <xf numFmtId="0" fontId="6" fillId="0" borderId="6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9" xfId="0" applyBorder="1"/>
    <xf numFmtId="0" fontId="4" fillId="0" borderId="5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64" xfId="0" applyNumberFormat="1" applyFont="1" applyBorder="1" applyAlignment="1">
      <alignment horizontal="right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/>
    <xf numFmtId="0" fontId="8" fillId="0" borderId="13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0" fontId="16" fillId="0" borderId="6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6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15" fillId="0" borderId="40" xfId="0" applyFont="1" applyBorder="1" applyAlignment="1">
      <alignment horizontal="left" indent="3"/>
    </xf>
    <xf numFmtId="0" fontId="15" fillId="0" borderId="29" xfId="0" applyFont="1" applyBorder="1" applyAlignment="1">
      <alignment horizontal="left" indent="3"/>
    </xf>
    <xf numFmtId="0" fontId="15" fillId="0" borderId="41" xfId="0" applyFont="1" applyBorder="1" applyAlignment="1">
      <alignment horizontal="left" indent="3"/>
    </xf>
    <xf numFmtId="164" fontId="19" fillId="0" borderId="40" xfId="0" applyNumberFormat="1" applyFont="1" applyBorder="1"/>
    <xf numFmtId="164" fontId="19" fillId="0" borderId="29" xfId="0" applyNumberFormat="1" applyFont="1" applyBorder="1"/>
    <xf numFmtId="164" fontId="19" fillId="0" borderId="41" xfId="0" applyNumberFormat="1" applyFont="1" applyBorder="1"/>
    <xf numFmtId="0" fontId="4" fillId="0" borderId="48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5" fillId="0" borderId="42" xfId="0" applyFont="1" applyBorder="1" applyAlignment="1">
      <alignment horizontal="left" indent="3"/>
    </xf>
    <xf numFmtId="0" fontId="15" fillId="0" borderId="37" xfId="0" applyFont="1" applyBorder="1" applyAlignment="1">
      <alignment horizontal="left" indent="3"/>
    </xf>
    <xf numFmtId="0" fontId="15" fillId="0" borderId="38" xfId="0" applyFont="1" applyBorder="1" applyAlignment="1">
      <alignment horizontal="left" indent="3"/>
    </xf>
    <xf numFmtId="164" fontId="19" fillId="0" borderId="42" xfId="0" applyNumberFormat="1" applyFont="1" applyBorder="1" applyAlignment="1">
      <alignment vertical="center"/>
    </xf>
    <xf numFmtId="164" fontId="19" fillId="0" borderId="37" xfId="0" applyNumberFormat="1" applyFont="1" applyBorder="1" applyAlignment="1">
      <alignment vertical="center"/>
    </xf>
    <xf numFmtId="164" fontId="19" fillId="0" borderId="38" xfId="0" applyNumberFormat="1" applyFont="1" applyBorder="1" applyAlignment="1">
      <alignment vertical="center"/>
    </xf>
    <xf numFmtId="0" fontId="18" fillId="0" borderId="42" xfId="0" applyFont="1" applyBorder="1" applyAlignment="1">
      <alignment horizontal="left" indent="3"/>
    </xf>
    <xf numFmtId="0" fontId="18" fillId="0" borderId="37" xfId="0" applyFont="1" applyBorder="1" applyAlignment="1">
      <alignment horizontal="left" indent="3"/>
    </xf>
    <xf numFmtId="0" fontId="18" fillId="0" borderId="38" xfId="0" applyFont="1" applyBorder="1" applyAlignment="1">
      <alignment horizontal="left" indent="3"/>
    </xf>
    <xf numFmtId="164" fontId="12" fillId="2" borderId="42" xfId="0" applyNumberFormat="1" applyFont="1" applyFill="1" applyBorder="1" applyAlignment="1">
      <alignment horizontal="right"/>
    </xf>
    <xf numFmtId="164" fontId="12" fillId="2" borderId="37" xfId="0" applyNumberFormat="1" applyFont="1" applyFill="1" applyBorder="1" applyAlignment="1">
      <alignment horizontal="right"/>
    </xf>
    <xf numFmtId="164" fontId="12" fillId="2" borderId="38" xfId="0" applyNumberFormat="1" applyFont="1" applyFill="1" applyBorder="1" applyAlignment="1">
      <alignment horizontal="right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164" fontId="19" fillId="0" borderId="42" xfId="0" applyNumberFormat="1" applyFont="1" applyBorder="1"/>
    <xf numFmtId="164" fontId="19" fillId="0" borderId="37" xfId="0" applyNumberFormat="1" applyFont="1" applyBorder="1"/>
    <xf numFmtId="164" fontId="19" fillId="0" borderId="38" xfId="0" applyNumberFormat="1" applyFont="1" applyBorder="1"/>
    <xf numFmtId="164" fontId="0" fillId="0" borderId="42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1" fillId="0" borderId="42" xfId="0" applyNumberFormat="1" applyFont="1" applyBorder="1" applyAlignment="1">
      <alignment horizontal="right"/>
    </xf>
    <xf numFmtId="164" fontId="1" fillId="0" borderId="37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indent="3"/>
    </xf>
    <xf numFmtId="0" fontId="15" fillId="0" borderId="16" xfId="0" applyFont="1" applyBorder="1" applyAlignment="1">
      <alignment horizontal="left" indent="3"/>
    </xf>
    <xf numFmtId="0" fontId="15" fillId="0" borderId="17" xfId="0" applyFont="1" applyBorder="1" applyAlignment="1">
      <alignment horizontal="left" indent="3"/>
    </xf>
    <xf numFmtId="164" fontId="20" fillId="0" borderId="39" xfId="0" applyNumberFormat="1" applyFont="1" applyBorder="1" applyAlignment="1">
      <alignment vertical="center"/>
    </xf>
    <xf numFmtId="164" fontId="20" fillId="0" borderId="16" xfId="0" applyNumberFormat="1" applyFont="1" applyBorder="1" applyAlignment="1">
      <alignment vertical="center"/>
    </xf>
    <xf numFmtId="164" fontId="20" fillId="0" borderId="17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/>
    </xf>
    <xf numFmtId="0" fontId="0" fillId="0" borderId="59" xfId="0" applyBorder="1" applyAlignment="1">
      <alignment horizontal="center"/>
    </xf>
    <xf numFmtId="14" fontId="4" fillId="0" borderId="51" xfId="0" applyNumberFormat="1" applyFont="1" applyBorder="1"/>
    <xf numFmtId="49" fontId="0" fillId="0" borderId="33" xfId="0" applyNumberFormat="1" applyBorder="1" applyAlignment="1">
      <alignment horizontal="center" vertical="center"/>
    </xf>
    <xf numFmtId="49" fontId="0" fillId="0" borderId="29" xfId="0" applyNumberFormat="1" applyBorder="1"/>
    <xf numFmtId="49" fontId="0" fillId="0" borderId="41" xfId="0" applyNumberFormat="1" applyBorder="1"/>
    <xf numFmtId="20" fontId="4" fillId="2" borderId="19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3" xfId="0" applyNumberFormat="1" applyFont="1" applyBorder="1" applyAlignment="1">
      <alignment horizontal="right" vertical="center"/>
    </xf>
    <xf numFmtId="164" fontId="23" fillId="0" borderId="56" xfId="0" applyNumberFormat="1" applyFont="1" applyBorder="1" applyAlignment="1">
      <alignment horizontal="right"/>
    </xf>
    <xf numFmtId="164" fontId="23" fillId="0" borderId="57" xfId="0" applyNumberFormat="1" applyFont="1" applyBorder="1" applyAlignment="1">
      <alignment horizontal="right"/>
    </xf>
    <xf numFmtId="164" fontId="23" fillId="0" borderId="58" xfId="0" applyNumberFormat="1" applyFont="1" applyBorder="1" applyAlignment="1">
      <alignment horizontal="right"/>
    </xf>
    <xf numFmtId="0" fontId="10" fillId="4" borderId="6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64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164" fontId="10" fillId="0" borderId="53" xfId="0" applyNumberFormat="1" applyFont="1" applyBorder="1" applyAlignment="1">
      <alignment horizontal="right" vertical="center"/>
    </xf>
    <xf numFmtId="164" fontId="23" fillId="0" borderId="42" xfId="0" applyNumberFormat="1" applyFont="1" applyBorder="1"/>
    <xf numFmtId="164" fontId="23" fillId="0" borderId="37" xfId="0" applyNumberFormat="1" applyFont="1" applyBorder="1"/>
    <xf numFmtId="164" fontId="23" fillId="0" borderId="38" xfId="0" applyNumberFormat="1" applyFont="1" applyBorder="1"/>
    <xf numFmtId="164" fontId="10" fillId="0" borderId="19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B35"/>
  <sheetViews>
    <sheetView workbookViewId="0">
      <selection activeCell="O28" sqref="O28"/>
    </sheetView>
  </sheetViews>
  <sheetFormatPr defaultColWidth="8.85546875" defaultRowHeight="15" x14ac:dyDescent="0.25"/>
  <cols>
    <col min="1" max="22" width="6.7109375" customWidth="1"/>
    <col min="23" max="23" width="3.7109375" customWidth="1"/>
    <col min="24" max="24" width="6.7109375" hidden="1" customWidth="1"/>
    <col min="25" max="25" width="2.140625" hidden="1" customWidth="1"/>
    <col min="26" max="27" width="6.7109375" hidden="1" customWidth="1"/>
    <col min="28" max="28" width="9.140625" hidden="1" customWidth="1"/>
  </cols>
  <sheetData>
    <row r="1" spans="1:28" ht="15.75" x14ac:dyDescent="0.25">
      <c r="A1" s="52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x14ac:dyDescent="0.25">
      <c r="A2" s="51" t="s">
        <v>87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x14ac:dyDescent="0.25">
      <c r="A9" s="51" t="s">
        <v>71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70.5" customHeight="1" x14ac:dyDescent="0.25">
      <c r="A15" s="51" t="s">
        <v>88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29.25" customHeight="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30.95" customHeight="1" x14ac:dyDescent="0.25">
      <c r="A17" s="51" t="s">
        <v>89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26.1" customHeight="1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21" customHeigh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27.95" customHeigh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ht="28.5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21" x14ac:dyDescent="0.35">
      <c r="A22" s="12"/>
      <c r="B22" s="8"/>
    </row>
    <row r="23" spans="1:28" ht="21" x14ac:dyDescent="0.35">
      <c r="A23" s="12"/>
      <c r="B23" s="8"/>
    </row>
    <row r="24" spans="1:28" ht="21" x14ac:dyDescent="0.35">
      <c r="A24" s="12"/>
      <c r="B24" s="8"/>
    </row>
    <row r="25" spans="1:28" ht="21" x14ac:dyDescent="0.35">
      <c r="A25" s="12"/>
      <c r="B25" s="8"/>
      <c r="Z25" s="16" t="s">
        <v>39</v>
      </c>
    </row>
    <row r="26" spans="1:28" ht="21" x14ac:dyDescent="0.35">
      <c r="A26" s="12"/>
      <c r="B26" s="8"/>
    </row>
    <row r="27" spans="1:28" ht="21" x14ac:dyDescent="0.35">
      <c r="A27" s="12"/>
      <c r="B27" s="8"/>
    </row>
    <row r="28" spans="1:28" ht="21" x14ac:dyDescent="0.35">
      <c r="A28" s="12"/>
      <c r="B28" s="8"/>
    </row>
    <row r="29" spans="1:28" ht="21" x14ac:dyDescent="0.35">
      <c r="A29" s="12"/>
      <c r="B29" s="8"/>
    </row>
    <row r="30" spans="1:28" ht="21" x14ac:dyDescent="0.35">
      <c r="A30" s="12"/>
      <c r="B30" s="8"/>
    </row>
    <row r="31" spans="1:28" ht="21" x14ac:dyDescent="0.35">
      <c r="A31" s="12"/>
      <c r="B31" s="8"/>
    </row>
    <row r="32" spans="1:28" ht="21" x14ac:dyDescent="0.35">
      <c r="A32" s="12"/>
      <c r="B32" s="8"/>
    </row>
    <row r="33" spans="1:2" ht="21" x14ac:dyDescent="0.35">
      <c r="A33" s="12"/>
      <c r="B33" s="8"/>
    </row>
    <row r="34" spans="1:2" ht="21" x14ac:dyDescent="0.35">
      <c r="A34" s="12"/>
      <c r="B34" s="8"/>
    </row>
    <row r="35" spans="1:2" ht="21" x14ac:dyDescent="0.35">
      <c r="A35" s="12"/>
      <c r="B35" s="8"/>
    </row>
  </sheetData>
  <mergeCells count="5">
    <mergeCell ref="A17:AB21"/>
    <mergeCell ref="A1:AB1"/>
    <mergeCell ref="A2:AB8"/>
    <mergeCell ref="A9:AB14"/>
    <mergeCell ref="A15:AB16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"/>
  <pageSetup paperSize="9" scale="95" orientation="landscape"/>
  <headerFooter>
    <oddHeader>&amp;C&amp;"-,Félkövér dőlt"&amp;14KITÖLTÉSI ÚTMUTATÓ (JAVASLAT)</oddHeader>
    <oddFooter>&amp;R&amp;"-,Dőlt"&amp;8D@Gy'12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8"/>
  <sheetViews>
    <sheetView tabSelected="1" topLeftCell="A58" zoomScale="129" zoomScaleNormal="80" workbookViewId="0">
      <selection activeCell="R42" sqref="R42"/>
    </sheetView>
  </sheetViews>
  <sheetFormatPr defaultColWidth="8.85546875" defaultRowHeight="21" x14ac:dyDescent="0.35"/>
  <cols>
    <col min="1" max="1" width="3.140625" style="12" customWidth="1"/>
    <col min="2" max="2" width="14.28515625" style="8" customWidth="1"/>
    <col min="3" max="3" width="3.42578125" customWidth="1"/>
    <col min="4" max="16" width="3.7109375" customWidth="1"/>
    <col min="17" max="17" width="3.42578125" customWidth="1"/>
    <col min="18" max="28" width="3.7109375" customWidth="1"/>
  </cols>
  <sheetData>
    <row r="1" spans="1:28" ht="16.5" customHeight="1" x14ac:dyDescent="0.25">
      <c r="A1" s="78" t="s">
        <v>10</v>
      </c>
      <c r="B1" s="81" t="s">
        <v>0</v>
      </c>
      <c r="C1" s="82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83" t="s">
        <v>37</v>
      </c>
      <c r="U1" s="84"/>
      <c r="V1" s="85"/>
      <c r="W1" s="86"/>
      <c r="X1" s="87"/>
      <c r="Y1" s="87"/>
      <c r="Z1" s="87"/>
      <c r="AA1" s="87"/>
      <c r="AB1" s="88"/>
    </row>
    <row r="2" spans="1:28" ht="16.5" customHeight="1" x14ac:dyDescent="0.25">
      <c r="A2" s="79"/>
      <c r="B2" s="89" t="s">
        <v>1</v>
      </c>
      <c r="C2" s="90"/>
      <c r="D2" s="91"/>
      <c r="E2" s="92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93"/>
      <c r="R2" s="94" t="s">
        <v>62</v>
      </c>
      <c r="S2" s="95"/>
      <c r="T2" s="96"/>
      <c r="U2" s="96"/>
      <c r="V2" s="36" t="s">
        <v>63</v>
      </c>
      <c r="W2" s="94"/>
      <c r="X2" s="96"/>
      <c r="Y2" s="65" t="s">
        <v>64</v>
      </c>
      <c r="Z2" s="66"/>
      <c r="AA2" s="67"/>
      <c r="AB2" s="68"/>
    </row>
    <row r="3" spans="1:28" ht="16.5" customHeight="1" thickBot="1" x14ac:dyDescent="0.3">
      <c r="A3" s="80"/>
      <c r="B3" s="69" t="s">
        <v>2</v>
      </c>
      <c r="C3" s="70"/>
      <c r="D3" s="71"/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  <c r="Q3" s="75"/>
      <c r="R3" s="33" t="s">
        <v>43</v>
      </c>
      <c r="S3" s="76"/>
      <c r="T3" s="77"/>
      <c r="U3" s="33" t="s">
        <v>44</v>
      </c>
      <c r="V3" s="76"/>
      <c r="W3" s="77"/>
      <c r="X3" s="34" t="s">
        <v>45</v>
      </c>
      <c r="Y3" s="35"/>
      <c r="Z3" s="31"/>
      <c r="AA3" s="31"/>
      <c r="AB3" s="32"/>
    </row>
    <row r="4" spans="1:28" ht="11.25" customHeight="1" thickBot="1" x14ac:dyDescent="0.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</row>
    <row r="5" spans="1:28" ht="16.5" customHeight="1" x14ac:dyDescent="0.25">
      <c r="A5" s="56" t="s">
        <v>11</v>
      </c>
      <c r="B5" s="13" t="s">
        <v>3</v>
      </c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60" t="s">
        <v>40</v>
      </c>
      <c r="O5" s="61"/>
      <c r="P5" s="42"/>
      <c r="Q5" s="42"/>
      <c r="R5" s="42"/>
      <c r="S5" s="42"/>
      <c r="T5" s="42"/>
      <c r="U5" s="42"/>
      <c r="V5" s="42"/>
      <c r="W5" s="42"/>
      <c r="X5" s="42" t="s">
        <v>9</v>
      </c>
      <c r="Y5" s="42"/>
      <c r="Z5" s="42" t="s">
        <v>9</v>
      </c>
      <c r="AA5" s="42"/>
      <c r="AB5" s="43"/>
    </row>
    <row r="6" spans="1:28" ht="16.5" customHeight="1" thickBot="1" x14ac:dyDescent="0.3">
      <c r="A6" s="57"/>
      <c r="B6" s="11" t="s">
        <v>4</v>
      </c>
      <c r="C6" s="17"/>
      <c r="D6" s="17"/>
      <c r="E6" s="17"/>
      <c r="F6" s="17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4"/>
    </row>
    <row r="7" spans="1:28" ht="11.25" customHeight="1" thickBot="1" x14ac:dyDescent="0.3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</row>
    <row r="8" spans="1:28" ht="16.5" customHeight="1" x14ac:dyDescent="0.25">
      <c r="A8" s="56" t="s">
        <v>12</v>
      </c>
      <c r="B8" s="9" t="s">
        <v>5</v>
      </c>
      <c r="C8" s="98"/>
      <c r="D8" s="87"/>
      <c r="E8" s="87"/>
      <c r="F8" s="87"/>
      <c r="G8" s="87"/>
      <c r="H8" s="87"/>
      <c r="I8" s="87"/>
      <c r="J8" s="87"/>
      <c r="K8" s="87"/>
      <c r="L8" s="87"/>
      <c r="M8" s="99"/>
      <c r="N8" s="100" t="s">
        <v>68</v>
      </c>
      <c r="O8" s="101"/>
      <c r="P8" s="101"/>
      <c r="Q8" s="102"/>
      <c r="R8" s="103"/>
      <c r="S8" s="103"/>
      <c r="T8" s="103"/>
      <c r="U8" s="103"/>
      <c r="V8" s="103"/>
      <c r="W8" s="104"/>
      <c r="X8" s="104"/>
      <c r="Y8" s="104"/>
      <c r="Z8" s="104"/>
      <c r="AA8" s="104"/>
      <c r="AB8" s="105"/>
    </row>
    <row r="9" spans="1:28" ht="16.5" customHeight="1" x14ac:dyDescent="0.25">
      <c r="A9" s="97"/>
      <c r="B9" s="10" t="s">
        <v>14</v>
      </c>
      <c r="C9" s="106"/>
      <c r="D9" s="107"/>
      <c r="E9" s="107"/>
      <c r="F9" s="107"/>
      <c r="G9" s="108"/>
      <c r="H9" s="108"/>
      <c r="I9" s="108"/>
      <c r="J9" s="108"/>
      <c r="K9" s="108"/>
      <c r="L9" s="108"/>
      <c r="M9" s="109"/>
      <c r="N9" s="110" t="s">
        <v>67</v>
      </c>
      <c r="O9" s="111"/>
      <c r="P9" s="112"/>
      <c r="Q9" s="113"/>
      <c r="R9" s="114"/>
      <c r="S9" s="114"/>
      <c r="T9" s="114"/>
      <c r="U9" s="114"/>
      <c r="V9" s="115"/>
      <c r="W9" s="24" t="s">
        <v>13</v>
      </c>
      <c r="X9" s="116"/>
      <c r="Y9" s="114"/>
      <c r="Z9" s="114"/>
      <c r="AA9" s="114"/>
      <c r="AB9" s="117"/>
    </row>
    <row r="10" spans="1:28" ht="16.5" customHeight="1" x14ac:dyDescent="0.25">
      <c r="A10" s="97"/>
      <c r="B10" s="22" t="s">
        <v>6</v>
      </c>
      <c r="C10" s="3"/>
      <c r="D10" s="3"/>
      <c r="E10" s="3"/>
      <c r="F10" s="3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18"/>
    </row>
    <row r="11" spans="1:28" ht="16.5" customHeight="1" x14ac:dyDescent="0.25">
      <c r="A11" s="97"/>
      <c r="B11" s="22" t="s">
        <v>7</v>
      </c>
      <c r="C11" s="1"/>
      <c r="D11" s="1"/>
      <c r="E11" s="1"/>
      <c r="F11" s="1"/>
      <c r="G11" s="3"/>
      <c r="H11" s="3"/>
      <c r="I11" s="3"/>
      <c r="J11" s="3"/>
      <c r="K11" s="3"/>
      <c r="L11" s="2"/>
      <c r="M11" s="94" t="s">
        <v>69</v>
      </c>
      <c r="N11" s="96"/>
      <c r="O11" s="96"/>
      <c r="P11" s="96"/>
      <c r="Q11" s="95"/>
      <c r="R11" s="2"/>
      <c r="S11" s="2"/>
      <c r="T11" s="1"/>
      <c r="U11" s="19" t="s">
        <v>9</v>
      </c>
      <c r="V11" s="3"/>
      <c r="W11" s="2"/>
      <c r="X11" s="2"/>
      <c r="Y11" s="19" t="s">
        <v>9</v>
      </c>
      <c r="Z11" s="2"/>
      <c r="AA11" s="2"/>
      <c r="AB11" s="37"/>
    </row>
    <row r="12" spans="1:28" ht="16.5" customHeight="1" thickBot="1" x14ac:dyDescent="0.3">
      <c r="A12" s="57"/>
      <c r="B12" s="11" t="s">
        <v>8</v>
      </c>
      <c r="C12" s="4"/>
      <c r="D12" s="4"/>
      <c r="E12" s="4"/>
      <c r="F12" s="4"/>
      <c r="G12" s="4"/>
      <c r="H12" s="4"/>
      <c r="I12" s="4"/>
      <c r="J12" s="4"/>
      <c r="K12" s="5" t="s">
        <v>9</v>
      </c>
      <c r="L12" s="4"/>
      <c r="M12" s="4"/>
      <c r="N12" s="4"/>
      <c r="O12" s="4"/>
      <c r="P12" s="4"/>
      <c r="Q12" s="4"/>
      <c r="R12" s="4"/>
      <c r="S12" s="4"/>
      <c r="T12" s="5" t="s">
        <v>9</v>
      </c>
      <c r="U12" s="4"/>
      <c r="V12" s="4"/>
      <c r="W12" s="4"/>
      <c r="X12" s="4"/>
      <c r="Y12" s="4"/>
      <c r="Z12" s="4"/>
      <c r="AA12" s="4"/>
      <c r="AB12" s="6"/>
    </row>
    <row r="13" spans="1:28" ht="11.25" customHeight="1" thickBot="1" x14ac:dyDescent="0.4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1"/>
    </row>
    <row r="14" spans="1:28" ht="16.5" customHeight="1" thickBot="1" x14ac:dyDescent="0.3">
      <c r="A14" s="78" t="s">
        <v>32</v>
      </c>
      <c r="B14" s="124" t="s">
        <v>66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6"/>
    </row>
    <row r="15" spans="1:28" s="8" customFormat="1" ht="16.5" customHeight="1" x14ac:dyDescent="0.2">
      <c r="A15" s="122"/>
      <c r="B15" s="127" t="s">
        <v>70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26"/>
      <c r="Q15" s="128" t="s">
        <v>48</v>
      </c>
      <c r="R15" s="128"/>
      <c r="S15" s="26"/>
      <c r="T15" s="128" t="s">
        <v>49</v>
      </c>
      <c r="U15" s="128"/>
      <c r="V15" s="128"/>
      <c r="W15" s="26"/>
      <c r="X15" s="128" t="s">
        <v>50</v>
      </c>
      <c r="Y15" s="128"/>
      <c r="Z15" s="128"/>
      <c r="AA15" s="128"/>
      <c r="AB15" s="129"/>
    </row>
    <row r="16" spans="1:28" ht="16.5" customHeight="1" x14ac:dyDescent="0.25">
      <c r="A16" s="122"/>
      <c r="B16" s="127"/>
      <c r="C16" s="128"/>
      <c r="D16" s="130"/>
      <c r="E16" s="128"/>
      <c r="F16" s="128"/>
      <c r="G16" s="128"/>
      <c r="H16" s="128"/>
      <c r="I16" s="128"/>
      <c r="J16" s="130"/>
      <c r="K16" s="128"/>
      <c r="L16" s="128"/>
      <c r="M16" s="128"/>
      <c r="N16" s="128"/>
      <c r="O16" s="128"/>
      <c r="P16" s="25"/>
      <c r="Q16" s="128">
        <f>IF(B16,1,0)+IF(E16,1,0)+IF(K16,1,0)</f>
        <v>0</v>
      </c>
      <c r="R16" s="128"/>
      <c r="S16" s="25"/>
      <c r="T16" s="137"/>
      <c r="U16" s="137"/>
      <c r="V16" s="137"/>
      <c r="W16" s="25"/>
      <c r="X16" s="135">
        <f>Q16*T16</f>
        <v>0</v>
      </c>
      <c r="Y16" s="135"/>
      <c r="Z16" s="135"/>
      <c r="AA16" s="135"/>
      <c r="AB16" s="136"/>
    </row>
    <row r="17" spans="1:28" ht="16.5" customHeight="1" x14ac:dyDescent="0.25">
      <c r="A17" s="122"/>
      <c r="B17" s="132"/>
      <c r="C17" s="133"/>
      <c r="D17" s="131"/>
      <c r="E17" s="133"/>
      <c r="F17" s="133"/>
      <c r="G17" s="133"/>
      <c r="H17" s="133"/>
      <c r="I17" s="133"/>
      <c r="J17" s="131"/>
      <c r="K17" s="133"/>
      <c r="L17" s="133"/>
      <c r="M17" s="133"/>
      <c r="N17" s="133"/>
      <c r="O17" s="133"/>
      <c r="P17" s="25"/>
      <c r="Q17" s="128">
        <f>IF(B17,1,0)+IF(E17,1,0)+IF(K17,1,0)</f>
        <v>0</v>
      </c>
      <c r="R17" s="128"/>
      <c r="S17" s="25"/>
      <c r="T17" s="134"/>
      <c r="U17" s="134"/>
      <c r="V17" s="134"/>
      <c r="W17" s="25"/>
      <c r="X17" s="135">
        <f>Q17*T17</f>
        <v>0</v>
      </c>
      <c r="Y17" s="135"/>
      <c r="Z17" s="135"/>
      <c r="AA17" s="135"/>
      <c r="AB17" s="136"/>
    </row>
    <row r="18" spans="1:28" ht="16.5" customHeight="1" x14ac:dyDescent="0.25">
      <c r="A18" s="122"/>
      <c r="B18" s="132"/>
      <c r="C18" s="133"/>
      <c r="D18" s="131"/>
      <c r="E18" s="133"/>
      <c r="F18" s="133"/>
      <c r="G18" s="133"/>
      <c r="H18" s="133"/>
      <c r="I18" s="133"/>
      <c r="J18" s="131"/>
      <c r="K18" s="133"/>
      <c r="L18" s="133"/>
      <c r="M18" s="133"/>
      <c r="N18" s="133"/>
      <c r="O18" s="133"/>
      <c r="P18" s="25"/>
      <c r="Q18" s="128">
        <f>IF(B18,1,0)+IF(E18,1,0)+IF(K18,1,0)</f>
        <v>0</v>
      </c>
      <c r="R18" s="128"/>
      <c r="S18" s="25"/>
      <c r="T18" s="134"/>
      <c r="U18" s="134"/>
      <c r="V18" s="134"/>
      <c r="W18" s="25"/>
      <c r="X18" s="135">
        <f>Q18*T18</f>
        <v>0</v>
      </c>
      <c r="Y18" s="135"/>
      <c r="Z18" s="135"/>
      <c r="AA18" s="135"/>
      <c r="AB18" s="136"/>
    </row>
    <row r="19" spans="1:28" ht="16.5" customHeight="1" x14ac:dyDescent="0.25">
      <c r="A19" s="122"/>
      <c r="B19" s="132"/>
      <c r="C19" s="133"/>
      <c r="D19" s="131"/>
      <c r="E19" s="133"/>
      <c r="F19" s="133"/>
      <c r="G19" s="133"/>
      <c r="H19" s="133"/>
      <c r="I19" s="133"/>
      <c r="J19" s="131"/>
      <c r="K19" s="133"/>
      <c r="L19" s="133"/>
      <c r="M19" s="133"/>
      <c r="N19" s="133"/>
      <c r="O19" s="133"/>
      <c r="P19" s="25"/>
      <c r="Q19" s="128">
        <f>IF(B19,1,0)+IF(E19,1,0)+IF(K19,1,0)</f>
        <v>0</v>
      </c>
      <c r="R19" s="128"/>
      <c r="S19" s="25"/>
      <c r="T19" s="134"/>
      <c r="U19" s="134"/>
      <c r="V19" s="134"/>
      <c r="W19" s="25"/>
      <c r="X19" s="135">
        <f>Q19*T19</f>
        <v>0</v>
      </c>
      <c r="Y19" s="135"/>
      <c r="Z19" s="135"/>
      <c r="AA19" s="135"/>
      <c r="AB19" s="136"/>
    </row>
    <row r="20" spans="1:28" ht="16.5" customHeight="1" thickBot="1" x14ac:dyDescent="0.3">
      <c r="A20" s="122"/>
      <c r="B20" s="132"/>
      <c r="C20" s="133"/>
      <c r="D20" s="131"/>
      <c r="E20" s="133"/>
      <c r="F20" s="133"/>
      <c r="G20" s="133"/>
      <c r="H20" s="133"/>
      <c r="I20" s="133"/>
      <c r="J20" s="131"/>
      <c r="K20" s="133"/>
      <c r="L20" s="133"/>
      <c r="M20" s="133"/>
      <c r="N20" s="133"/>
      <c r="O20" s="139"/>
      <c r="P20" s="25"/>
      <c r="Q20" s="128">
        <f>IF(B20,1,0)+IF(E20,1,0)+IF(K20,1,0)</f>
        <v>0</v>
      </c>
      <c r="R20" s="128"/>
      <c r="S20" s="25"/>
      <c r="T20" s="138"/>
      <c r="U20" s="138"/>
      <c r="V20" s="138"/>
      <c r="W20" s="25"/>
      <c r="X20" s="135">
        <f>Q20*T20</f>
        <v>0</v>
      </c>
      <c r="Y20" s="135"/>
      <c r="Z20" s="135"/>
      <c r="AA20" s="135"/>
      <c r="AB20" s="136"/>
    </row>
    <row r="21" spans="1:28" ht="16.5" customHeight="1" thickBot="1" x14ac:dyDescent="0.3">
      <c r="A21" s="123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24" t="s">
        <v>15</v>
      </c>
      <c r="P21" s="149"/>
      <c r="Q21" s="149"/>
      <c r="R21" s="149"/>
      <c r="S21" s="149"/>
      <c r="T21" s="149"/>
      <c r="U21" s="149"/>
      <c r="V21" s="149"/>
      <c r="W21" s="150"/>
      <c r="X21" s="151">
        <f>SUM(X16:AB20)</f>
        <v>0</v>
      </c>
      <c r="Y21" s="152"/>
      <c r="Z21" s="152"/>
      <c r="AA21" s="152"/>
      <c r="AB21" s="153"/>
    </row>
    <row r="22" spans="1:28" ht="11.25" customHeight="1" thickBot="1" x14ac:dyDescent="0.4">
      <c r="A22" s="119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5"/>
    </row>
    <row r="23" spans="1:28" ht="16.5" customHeight="1" thickBot="1" x14ac:dyDescent="0.3">
      <c r="A23" s="78" t="s">
        <v>33</v>
      </c>
      <c r="B23" s="124" t="s">
        <v>65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6"/>
    </row>
    <row r="24" spans="1:28" ht="16.5" customHeight="1" x14ac:dyDescent="0.25">
      <c r="A24" s="122"/>
      <c r="B24" s="27" t="s">
        <v>16</v>
      </c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0" t="s">
        <v>17</v>
      </c>
      <c r="Q24" s="111"/>
      <c r="R24" s="111"/>
      <c r="S24" s="111"/>
      <c r="T24" s="111"/>
      <c r="U24" s="112"/>
      <c r="V24" s="173" t="s">
        <v>54</v>
      </c>
      <c r="W24" s="174"/>
      <c r="X24" s="174"/>
      <c r="Y24" s="30"/>
      <c r="Z24" s="110" t="s">
        <v>52</v>
      </c>
      <c r="AA24" s="111"/>
      <c r="AB24" s="177"/>
    </row>
    <row r="25" spans="1:28" ht="16.5" customHeight="1" thickBot="1" x14ac:dyDescent="0.3">
      <c r="A25" s="122"/>
      <c r="B25" s="28" t="s">
        <v>51</v>
      </c>
      <c r="C25" s="142"/>
      <c r="D25" s="143"/>
      <c r="E25" s="144" t="s">
        <v>18</v>
      </c>
      <c r="F25" s="145"/>
      <c r="G25" s="146"/>
      <c r="H25" s="188" t="s">
        <v>55</v>
      </c>
      <c r="I25" s="189"/>
      <c r="J25" s="190"/>
      <c r="K25" s="144"/>
      <c r="L25" s="145"/>
      <c r="M25" s="146"/>
      <c r="N25" s="144" t="s">
        <v>19</v>
      </c>
      <c r="O25" s="146"/>
      <c r="P25" s="144"/>
      <c r="Q25" s="145"/>
      <c r="R25" s="145"/>
      <c r="S25" s="145"/>
      <c r="T25" s="145"/>
      <c r="U25" s="146"/>
      <c r="V25" s="175"/>
      <c r="W25" s="176"/>
      <c r="X25" s="176"/>
      <c r="Y25" s="4"/>
      <c r="Z25" s="144" t="s">
        <v>53</v>
      </c>
      <c r="AA25" s="145"/>
      <c r="AB25" s="178"/>
    </row>
    <row r="26" spans="1:28" s="14" customFormat="1" ht="16.5" customHeight="1" x14ac:dyDescent="0.25">
      <c r="A26" s="122"/>
      <c r="B26" s="127"/>
      <c r="C26" s="128"/>
      <c r="D26" s="128"/>
      <c r="E26" s="179"/>
      <c r="F26" s="128"/>
      <c r="G26" s="128"/>
      <c r="H26" s="128"/>
      <c r="I26" s="128"/>
      <c r="J26" s="128"/>
      <c r="K26" s="128"/>
      <c r="L26" s="128"/>
      <c r="M26" s="20"/>
      <c r="N26" s="128"/>
      <c r="O26" s="128"/>
      <c r="P26" s="128"/>
      <c r="Q26" s="128"/>
      <c r="R26" s="128"/>
      <c r="S26" s="128"/>
      <c r="T26" s="128"/>
      <c r="U26" s="20"/>
      <c r="V26" s="128" t="s">
        <v>20</v>
      </c>
      <c r="W26" s="128"/>
      <c r="X26" s="128"/>
      <c r="Y26" s="128"/>
      <c r="Z26" s="128"/>
      <c r="AA26" s="128"/>
      <c r="AB26" s="129"/>
    </row>
    <row r="27" spans="1:28" ht="16.5" customHeight="1" x14ac:dyDescent="0.25">
      <c r="A27" s="122"/>
      <c r="B27" s="181"/>
      <c r="C27" s="182"/>
      <c r="D27" s="182"/>
      <c r="E27" s="179"/>
      <c r="F27" s="182"/>
      <c r="G27" s="182"/>
      <c r="H27" s="182"/>
      <c r="I27" s="182"/>
      <c r="J27" s="182"/>
      <c r="K27" s="182"/>
      <c r="L27" s="182"/>
      <c r="M27" s="29" t="s">
        <v>9</v>
      </c>
      <c r="N27" s="182"/>
      <c r="O27" s="182"/>
      <c r="P27" s="182"/>
      <c r="Q27" s="182"/>
      <c r="R27" s="182"/>
      <c r="S27" s="182"/>
      <c r="T27" s="182"/>
      <c r="U27" s="18"/>
      <c r="V27" s="182"/>
      <c r="W27" s="182"/>
      <c r="X27" s="182"/>
      <c r="Y27" s="182"/>
      <c r="Z27" s="182"/>
      <c r="AA27" s="182"/>
      <c r="AB27" s="183"/>
    </row>
    <row r="28" spans="1:28" ht="16.5" customHeight="1" thickBot="1" x14ac:dyDescent="0.3">
      <c r="A28" s="122"/>
      <c r="B28" s="140"/>
      <c r="C28" s="141"/>
      <c r="D28" s="141"/>
      <c r="E28" s="180"/>
      <c r="F28" s="141"/>
      <c r="G28" s="141"/>
      <c r="H28" s="141"/>
      <c r="I28" s="141"/>
      <c r="J28" s="141"/>
      <c r="K28" s="141"/>
      <c r="L28" s="141"/>
      <c r="M28" s="7" t="s">
        <v>9</v>
      </c>
      <c r="N28" s="141"/>
      <c r="O28" s="141"/>
      <c r="P28" s="141"/>
      <c r="Q28" s="141"/>
      <c r="R28" s="141"/>
      <c r="S28" s="141"/>
      <c r="T28" s="141"/>
      <c r="U28" s="21"/>
      <c r="V28" s="141"/>
      <c r="W28" s="141"/>
      <c r="X28" s="141"/>
      <c r="Y28" s="141"/>
      <c r="Z28" s="141"/>
      <c r="AA28" s="141"/>
      <c r="AB28" s="159"/>
    </row>
    <row r="29" spans="1:28" ht="16.5" customHeight="1" thickBot="1" x14ac:dyDescent="0.3">
      <c r="A29" s="122"/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4" t="s">
        <v>21</v>
      </c>
      <c r="Q29" s="164"/>
      <c r="R29" s="164"/>
      <c r="S29" s="164"/>
      <c r="T29" s="165"/>
      <c r="U29" s="166"/>
      <c r="V29" s="167">
        <f>V27+V28</f>
        <v>0</v>
      </c>
      <c r="W29" s="168"/>
      <c r="X29" s="168"/>
      <c r="Y29" s="168"/>
      <c r="Z29" s="168"/>
      <c r="AA29" s="168"/>
      <c r="AB29" s="169"/>
    </row>
    <row r="30" spans="1:28" ht="16.5" customHeight="1" x14ac:dyDescent="0.25">
      <c r="A30" s="12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5"/>
    </row>
    <row r="31" spans="1:28" s="15" customFormat="1" ht="16.5" customHeight="1" x14ac:dyDescent="0.25">
      <c r="A31" s="122"/>
      <c r="B31" s="208" t="s">
        <v>22</v>
      </c>
      <c r="C31" s="199"/>
      <c r="D31" s="199"/>
      <c r="E31" s="170"/>
      <c r="F31" s="199" t="s">
        <v>23</v>
      </c>
      <c r="G31" s="199"/>
      <c r="H31" s="199"/>
      <c r="I31" s="199"/>
      <c r="J31" s="199"/>
      <c r="K31" s="199"/>
      <c r="L31" s="199"/>
      <c r="M31" s="170"/>
      <c r="N31" s="199" t="s">
        <v>24</v>
      </c>
      <c r="O31" s="199"/>
      <c r="P31" s="199"/>
      <c r="Q31" s="199"/>
      <c r="R31" s="199"/>
      <c r="S31" s="199"/>
      <c r="T31" s="199"/>
      <c r="U31" s="170"/>
      <c r="V31" s="199" t="s">
        <v>25</v>
      </c>
      <c r="W31" s="199"/>
      <c r="X31" s="199"/>
      <c r="Y31" s="199"/>
      <c r="Z31" s="199"/>
      <c r="AA31" s="199"/>
      <c r="AB31" s="232"/>
    </row>
    <row r="32" spans="1:28" ht="16.5" customHeight="1" x14ac:dyDescent="0.25">
      <c r="A32" s="122"/>
      <c r="B32" s="233">
        <f>V29</f>
        <v>0</v>
      </c>
      <c r="C32" s="182"/>
      <c r="D32" s="182"/>
      <c r="E32" s="171"/>
      <c r="F32" s="94"/>
      <c r="G32" s="96"/>
      <c r="H32" s="96"/>
      <c r="I32" s="95"/>
      <c r="J32" s="94" t="s">
        <v>18</v>
      </c>
      <c r="K32" s="96"/>
      <c r="L32" s="95"/>
      <c r="M32" s="171"/>
      <c r="N32" s="184"/>
      <c r="O32" s="185"/>
      <c r="P32" s="185"/>
      <c r="Q32" s="185"/>
      <c r="R32" s="186" t="s">
        <v>56</v>
      </c>
      <c r="S32" s="186"/>
      <c r="T32" s="187"/>
      <c r="U32" s="200"/>
      <c r="V32" s="135">
        <f>(B32*F32)/100*N32</f>
        <v>0</v>
      </c>
      <c r="W32" s="135"/>
      <c r="X32" s="135"/>
      <c r="Y32" s="135"/>
      <c r="Z32" s="135"/>
      <c r="AA32" s="135"/>
      <c r="AB32" s="136"/>
    </row>
    <row r="33" spans="1:28" ht="16.5" customHeight="1" x14ac:dyDescent="0.25">
      <c r="A33" s="122"/>
      <c r="B33" s="201" t="s">
        <v>26</v>
      </c>
      <c r="C33" s="96"/>
      <c r="D33" s="96"/>
      <c r="E33" s="96"/>
      <c r="F33" s="96"/>
      <c r="G33" s="96"/>
      <c r="H33" s="95"/>
      <c r="I33" s="18"/>
      <c r="J33" s="202">
        <f>V29</f>
        <v>0</v>
      </c>
      <c r="K33" s="203"/>
      <c r="L33" s="204"/>
      <c r="M33" s="191" t="s">
        <v>27</v>
      </c>
      <c r="N33" s="187"/>
      <c r="O33" s="205">
        <v>9</v>
      </c>
      <c r="P33" s="206"/>
      <c r="Q33" s="207"/>
      <c r="R33" s="191" t="s">
        <v>38</v>
      </c>
      <c r="S33" s="186"/>
      <c r="T33" s="187"/>
      <c r="U33" s="171"/>
      <c r="V33" s="192">
        <f>J33*O33</f>
        <v>0</v>
      </c>
      <c r="W33" s="192"/>
      <c r="X33" s="192"/>
      <c r="Y33" s="192"/>
      <c r="Z33" s="192"/>
      <c r="AA33" s="192"/>
      <c r="AB33" s="193"/>
    </row>
    <row r="34" spans="1:28" ht="16.5" customHeight="1" x14ac:dyDescent="0.25">
      <c r="A34" s="122"/>
      <c r="B34" s="156" t="s">
        <v>92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 s="50"/>
      <c r="V34" s="135"/>
      <c r="W34" s="135"/>
      <c r="X34" s="135"/>
      <c r="Y34" s="135"/>
      <c r="Z34" s="135"/>
      <c r="AA34" s="135"/>
      <c r="AB34" s="136"/>
    </row>
    <row r="35" spans="1:28" ht="18" customHeight="1" thickBot="1" x14ac:dyDescent="0.3">
      <c r="A35" s="172"/>
      <c r="B35" s="223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5"/>
      <c r="P35" s="226" t="s">
        <v>28</v>
      </c>
      <c r="Q35" s="227"/>
      <c r="R35" s="227"/>
      <c r="S35" s="227"/>
      <c r="T35" s="227"/>
      <c r="U35" s="228"/>
      <c r="V35" s="229">
        <f>V32+V33+V34</f>
        <v>0</v>
      </c>
      <c r="W35" s="230"/>
      <c r="X35" s="230"/>
      <c r="Y35" s="230"/>
      <c r="Z35" s="230"/>
      <c r="AA35" s="230"/>
      <c r="AB35" s="231"/>
    </row>
    <row r="36" spans="1:28" ht="11.25" customHeight="1" thickBot="1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9"/>
    </row>
    <row r="37" spans="1:28" ht="16.5" customHeight="1" thickBot="1" x14ac:dyDescent="0.3">
      <c r="A37" s="210" t="s">
        <v>31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2"/>
    </row>
    <row r="38" spans="1:28" ht="16.5" customHeight="1" x14ac:dyDescent="0.25">
      <c r="A38" s="213" t="s">
        <v>84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214"/>
    </row>
    <row r="39" spans="1:28" ht="16.5" customHeight="1" thickBot="1" x14ac:dyDescent="0.3">
      <c r="A39" s="215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216"/>
    </row>
    <row r="40" spans="1:28" ht="16.5" customHeight="1" x14ac:dyDescent="0.25">
      <c r="A40" s="44" t="s">
        <v>46</v>
      </c>
      <c r="B40" s="217" t="s">
        <v>74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8"/>
      <c r="W40" s="45"/>
      <c r="X40" s="219" t="s">
        <v>86</v>
      </c>
      <c r="Y40" s="219"/>
      <c r="Z40" s="219"/>
      <c r="AA40" s="219"/>
      <c r="AB40" s="220"/>
    </row>
    <row r="41" spans="1:28" ht="16.5" customHeight="1" x14ac:dyDescent="0.25">
      <c r="A41" s="44" t="s">
        <v>73</v>
      </c>
      <c r="B41" s="221" t="s">
        <v>85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45" t="s">
        <v>83</v>
      </c>
      <c r="X41" s="174"/>
      <c r="Y41" s="174"/>
      <c r="Z41" s="174"/>
      <c r="AA41" s="174"/>
      <c r="AB41" s="214"/>
    </row>
    <row r="42" spans="1:28" ht="16.5" customHeight="1" x14ac:dyDescent="0.25">
      <c r="A42" s="44" t="s">
        <v>75</v>
      </c>
      <c r="B42" s="221" t="s">
        <v>76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2"/>
      <c r="O42" s="45"/>
      <c r="P42" s="209" t="s">
        <v>29</v>
      </c>
      <c r="Q42" s="209"/>
      <c r="R42" s="333" t="s">
        <v>83</v>
      </c>
      <c r="S42" s="174" t="s">
        <v>30</v>
      </c>
      <c r="T42" s="174"/>
      <c r="U42" s="209"/>
      <c r="V42" s="209"/>
      <c r="W42" s="209"/>
      <c r="X42" s="174"/>
      <c r="Y42" s="174"/>
      <c r="Z42" s="174"/>
      <c r="AA42" s="174"/>
      <c r="AB42" s="214"/>
    </row>
    <row r="43" spans="1:28" ht="16.5" customHeight="1" x14ac:dyDescent="0.25">
      <c r="A43" s="44"/>
      <c r="B43" s="221" t="s">
        <v>77</v>
      </c>
      <c r="C43" s="221"/>
      <c r="D43" s="221"/>
      <c r="E43" s="221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8"/>
    </row>
    <row r="44" spans="1:28" ht="16.5" customHeight="1" thickBot="1" x14ac:dyDescent="0.3">
      <c r="A44" s="249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1"/>
    </row>
    <row r="45" spans="1:28" ht="11.25" customHeight="1" thickBot="1" x14ac:dyDescent="0.3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8"/>
    </row>
    <row r="46" spans="1:28" ht="16.5" customHeight="1" thickBot="1" x14ac:dyDescent="0.3">
      <c r="A46" s="234" t="s">
        <v>42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7"/>
    </row>
    <row r="47" spans="1:28" ht="16.5" customHeight="1" thickBot="1" x14ac:dyDescent="0.4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40"/>
      <c r="L47" s="38" t="s">
        <v>34</v>
      </c>
      <c r="M47" s="241" t="s">
        <v>78</v>
      </c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3"/>
      <c r="Y47" s="244">
        <f>X21</f>
        <v>0</v>
      </c>
      <c r="Z47" s="245"/>
      <c r="AA47" s="245"/>
      <c r="AB47" s="246"/>
    </row>
    <row r="48" spans="1:28" ht="16.5" customHeight="1" x14ac:dyDescent="0.25">
      <c r="A48" s="254"/>
      <c r="B48" s="287" t="s">
        <v>93</v>
      </c>
      <c r="C48" s="288"/>
      <c r="D48" s="288"/>
      <c r="E48" s="288"/>
      <c r="F48" s="288"/>
      <c r="G48" s="288"/>
      <c r="H48" s="288"/>
      <c r="I48" s="288"/>
      <c r="J48" s="289"/>
      <c r="K48" s="254"/>
      <c r="L48" s="40" t="s">
        <v>41</v>
      </c>
      <c r="M48" s="255" t="s">
        <v>79</v>
      </c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7"/>
      <c r="Y48" s="258">
        <f>Y47</f>
        <v>0</v>
      </c>
      <c r="Z48" s="259"/>
      <c r="AA48" s="259"/>
      <c r="AB48" s="260"/>
    </row>
    <row r="49" spans="1:28" ht="16.5" customHeight="1" x14ac:dyDescent="0.25">
      <c r="A49" s="254"/>
      <c r="B49" s="290"/>
      <c r="C49" s="291"/>
      <c r="D49" s="291"/>
      <c r="E49" s="291"/>
      <c r="F49" s="291"/>
      <c r="G49" s="291"/>
      <c r="H49" s="291"/>
      <c r="I49" s="291"/>
      <c r="J49" s="292"/>
      <c r="K49" s="254"/>
      <c r="L49" s="39" t="s">
        <v>46</v>
      </c>
      <c r="M49" s="261" t="s">
        <v>82</v>
      </c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3"/>
      <c r="Y49" s="264">
        <f>IF(W40="",Y48*0.15,IF(W40="X","0"))</f>
        <v>0</v>
      </c>
      <c r="Z49" s="265"/>
      <c r="AA49" s="265"/>
      <c r="AB49" s="266"/>
    </row>
    <row r="50" spans="1:28" ht="16.5" customHeight="1" x14ac:dyDescent="0.25">
      <c r="A50" s="254"/>
      <c r="B50" s="290"/>
      <c r="C50" s="291"/>
      <c r="D50" s="291"/>
      <c r="E50" s="291"/>
      <c r="F50" s="291"/>
      <c r="G50" s="291"/>
      <c r="H50" s="291"/>
      <c r="I50" s="291"/>
      <c r="J50" s="292"/>
      <c r="K50" s="254"/>
      <c r="L50" s="39" t="s">
        <v>73</v>
      </c>
      <c r="M50" s="261" t="s">
        <v>81</v>
      </c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3"/>
      <c r="Y50" s="276" t="str">
        <f>IF(W40="x",Y48*0.111,IF(W40="","0"))</f>
        <v>0</v>
      </c>
      <c r="Z50" s="277"/>
      <c r="AA50" s="277"/>
      <c r="AB50" s="278"/>
    </row>
    <row r="51" spans="1:28" ht="16.5" customHeight="1" x14ac:dyDescent="0.25">
      <c r="A51" s="254"/>
      <c r="B51" s="290"/>
      <c r="C51" s="291"/>
      <c r="D51" s="291"/>
      <c r="E51" s="291"/>
      <c r="F51" s="291"/>
      <c r="G51" s="291"/>
      <c r="H51" s="291"/>
      <c r="I51" s="291"/>
      <c r="J51" s="292"/>
      <c r="K51" s="254"/>
      <c r="L51" s="40" t="s">
        <v>35</v>
      </c>
      <c r="M51" s="255" t="s">
        <v>80</v>
      </c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7"/>
      <c r="Y51" s="270">
        <f>Y49+Y50</f>
        <v>0</v>
      </c>
      <c r="Z51" s="271"/>
      <c r="AA51" s="271"/>
      <c r="AB51" s="272"/>
    </row>
    <row r="52" spans="1:28" ht="16.5" customHeight="1" thickBot="1" x14ac:dyDescent="0.3">
      <c r="A52" s="254"/>
      <c r="B52" s="293"/>
      <c r="C52" s="294"/>
      <c r="D52" s="294"/>
      <c r="E52" s="294"/>
      <c r="F52" s="294"/>
      <c r="G52" s="294"/>
      <c r="H52" s="294"/>
      <c r="I52" s="294"/>
      <c r="J52" s="295"/>
      <c r="K52" s="254"/>
      <c r="L52" s="40" t="s">
        <v>36</v>
      </c>
      <c r="M52" s="261" t="s">
        <v>90</v>
      </c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3"/>
      <c r="Y52" s="273">
        <f>V34</f>
        <v>0</v>
      </c>
      <c r="Z52" s="274"/>
      <c r="AA52" s="274"/>
      <c r="AB52" s="275"/>
    </row>
    <row r="53" spans="1:28" ht="16.5" customHeight="1" thickBot="1" x14ac:dyDescent="0.3">
      <c r="A53" s="252"/>
      <c r="B53" s="209"/>
      <c r="C53" s="209"/>
      <c r="D53" s="209"/>
      <c r="E53" s="209"/>
      <c r="F53" s="209"/>
      <c r="G53" s="209"/>
      <c r="H53" s="209"/>
      <c r="I53" s="209"/>
      <c r="J53" s="209"/>
      <c r="K53" s="280"/>
      <c r="L53" s="41" t="s">
        <v>91</v>
      </c>
      <c r="M53" s="281" t="s">
        <v>94</v>
      </c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3"/>
      <c r="Y53" s="284">
        <f>Y47-Y51+Y52</f>
        <v>0</v>
      </c>
      <c r="Z53" s="285"/>
      <c r="AA53" s="285"/>
      <c r="AB53" s="286"/>
    </row>
    <row r="54" spans="1:28" ht="16.5" customHeight="1" thickBot="1" x14ac:dyDescent="0.3">
      <c r="A54" s="252" t="s">
        <v>58</v>
      </c>
      <c r="B54" s="209"/>
      <c r="C54" s="253"/>
      <c r="D54" s="253"/>
      <c r="E54" s="24" t="s">
        <v>43</v>
      </c>
      <c r="F54" s="111"/>
      <c r="G54" s="111"/>
      <c r="H54" s="24" t="s">
        <v>44</v>
      </c>
      <c r="I54" s="111"/>
      <c r="J54" s="111"/>
      <c r="K54" s="24" t="s">
        <v>45</v>
      </c>
      <c r="L54" s="267" t="s">
        <v>57</v>
      </c>
      <c r="M54" s="268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3" t="s">
        <v>47</v>
      </c>
    </row>
    <row r="55" spans="1:28" ht="15.75" customHeight="1" x14ac:dyDescent="0.25">
      <c r="A55" s="299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1"/>
    </row>
    <row r="56" spans="1:28" ht="15.75" customHeight="1" x14ac:dyDescent="0.25">
      <c r="A56" s="299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1"/>
    </row>
    <row r="57" spans="1:28" ht="15.75" customHeight="1" x14ac:dyDescent="0.25">
      <c r="A57" s="299"/>
      <c r="B57" s="253"/>
      <c r="C57" s="253"/>
      <c r="D57" s="253"/>
      <c r="E57" s="253"/>
      <c r="F57" s="253"/>
      <c r="G57" s="253"/>
      <c r="H57" s="302"/>
      <c r="I57" s="302"/>
      <c r="J57" s="302"/>
      <c r="K57" s="303"/>
      <c r="L57" s="303"/>
      <c r="M57" s="303"/>
      <c r="N57" s="303"/>
      <c r="O57" s="303"/>
      <c r="P57" s="303"/>
      <c r="Q57" s="303"/>
      <c r="R57" s="302"/>
      <c r="S57" s="302"/>
      <c r="T57" s="302"/>
      <c r="U57" s="303"/>
      <c r="V57" s="303"/>
      <c r="W57" s="303"/>
      <c r="X57" s="303"/>
      <c r="Y57" s="303"/>
      <c r="Z57" s="303"/>
      <c r="AA57" s="303"/>
      <c r="AB57" s="304"/>
    </row>
    <row r="58" spans="1:28" ht="15.75" customHeight="1" x14ac:dyDescent="0.25">
      <c r="A58" s="299"/>
      <c r="B58" s="279" t="s">
        <v>61</v>
      </c>
      <c r="C58" s="279"/>
      <c r="D58" s="279"/>
      <c r="E58" s="279"/>
      <c r="F58" s="279"/>
      <c r="G58" s="279"/>
      <c r="H58" s="302"/>
      <c r="I58" s="302"/>
      <c r="J58" s="302"/>
      <c r="K58" s="279" t="s">
        <v>59</v>
      </c>
      <c r="L58" s="279"/>
      <c r="M58" s="279"/>
      <c r="N58" s="279"/>
      <c r="O58" s="279"/>
      <c r="P58" s="279"/>
      <c r="Q58" s="279"/>
      <c r="R58" s="302"/>
      <c r="S58" s="302"/>
      <c r="T58" s="302"/>
      <c r="U58" s="279" t="s">
        <v>60</v>
      </c>
      <c r="V58" s="279"/>
      <c r="W58" s="279"/>
      <c r="X58" s="279"/>
      <c r="Y58" s="279"/>
      <c r="Z58" s="279"/>
      <c r="AA58" s="279"/>
      <c r="AB58" s="304"/>
    </row>
    <row r="59" spans="1:28" ht="15.75" customHeight="1" thickBot="1" x14ac:dyDescent="0.4">
      <c r="A59" s="296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8"/>
    </row>
    <row r="68" spans="27:27" x14ac:dyDescent="0.35">
      <c r="AA68" s="16"/>
    </row>
  </sheetData>
  <mergeCells count="182">
    <mergeCell ref="U58:AA58"/>
    <mergeCell ref="K58:Q58"/>
    <mergeCell ref="A53:K53"/>
    <mergeCell ref="M53:X53"/>
    <mergeCell ref="Y53:AB53"/>
    <mergeCell ref="A48:A52"/>
    <mergeCell ref="B48:J52"/>
    <mergeCell ref="A59:AB59"/>
    <mergeCell ref="A55:AB56"/>
    <mergeCell ref="A57:A58"/>
    <mergeCell ref="B57:G57"/>
    <mergeCell ref="H57:J58"/>
    <mergeCell ref="K57:Q57"/>
    <mergeCell ref="R57:T58"/>
    <mergeCell ref="U57:AA57"/>
    <mergeCell ref="AB57:AB58"/>
    <mergeCell ref="B58:G58"/>
    <mergeCell ref="A46:AB46"/>
    <mergeCell ref="A47:K47"/>
    <mergeCell ref="M47:X47"/>
    <mergeCell ref="Y47:AB47"/>
    <mergeCell ref="B43:E43"/>
    <mergeCell ref="F43:AB43"/>
    <mergeCell ref="A44:AB44"/>
    <mergeCell ref="A54:B54"/>
    <mergeCell ref="C54:D54"/>
    <mergeCell ref="F54:G54"/>
    <mergeCell ref="I54:J54"/>
    <mergeCell ref="K48:K52"/>
    <mergeCell ref="M48:X48"/>
    <mergeCell ref="Y48:AB48"/>
    <mergeCell ref="M49:X49"/>
    <mergeCell ref="Y49:AB49"/>
    <mergeCell ref="L54:M54"/>
    <mergeCell ref="N54:AA54"/>
    <mergeCell ref="Y51:AB51"/>
    <mergeCell ref="M52:X52"/>
    <mergeCell ref="Y52:AB52"/>
    <mergeCell ref="M50:X50"/>
    <mergeCell ref="Y50:AB50"/>
    <mergeCell ref="M51:X51"/>
    <mergeCell ref="A45:AB45"/>
    <mergeCell ref="N31:T31"/>
    <mergeCell ref="U31:U33"/>
    <mergeCell ref="B33:H33"/>
    <mergeCell ref="J33:L33"/>
    <mergeCell ref="M33:N33"/>
    <mergeCell ref="O33:Q33"/>
    <mergeCell ref="B31:D31"/>
    <mergeCell ref="E31:E32"/>
    <mergeCell ref="F31:L31"/>
    <mergeCell ref="P42:Q42"/>
    <mergeCell ref="S42:T42"/>
    <mergeCell ref="U42:W42"/>
    <mergeCell ref="A37:AB37"/>
    <mergeCell ref="A38:AB39"/>
    <mergeCell ref="B40:V40"/>
    <mergeCell ref="X40:AB42"/>
    <mergeCell ref="B41:V41"/>
    <mergeCell ref="B42:N42"/>
    <mergeCell ref="B35:O35"/>
    <mergeCell ref="P35:U35"/>
    <mergeCell ref="V35:AB35"/>
    <mergeCell ref="V31:AB31"/>
    <mergeCell ref="B32:D32"/>
    <mergeCell ref="F32:I32"/>
    <mergeCell ref="J32:L32"/>
    <mergeCell ref="N32:Q32"/>
    <mergeCell ref="R32:T32"/>
    <mergeCell ref="H25:J25"/>
    <mergeCell ref="K25:M25"/>
    <mergeCell ref="V32:AB32"/>
    <mergeCell ref="R33:T33"/>
    <mergeCell ref="V33:AB33"/>
    <mergeCell ref="P30:AB30"/>
    <mergeCell ref="N25:O25"/>
    <mergeCell ref="P25:U25"/>
    <mergeCell ref="B34:T34"/>
    <mergeCell ref="V34:AB34"/>
    <mergeCell ref="V28:AB28"/>
    <mergeCell ref="B29:O30"/>
    <mergeCell ref="P29:S29"/>
    <mergeCell ref="T29:U29"/>
    <mergeCell ref="V29:AB29"/>
    <mergeCell ref="M31:M32"/>
    <mergeCell ref="A23:A35"/>
    <mergeCell ref="B23:AB23"/>
    <mergeCell ref="C24:O24"/>
    <mergeCell ref="P24:U24"/>
    <mergeCell ref="V24:X25"/>
    <mergeCell ref="Z24:AB24"/>
    <mergeCell ref="Z25:AB25"/>
    <mergeCell ref="B26:D26"/>
    <mergeCell ref="E26:E28"/>
    <mergeCell ref="F26:L26"/>
    <mergeCell ref="N26:T26"/>
    <mergeCell ref="V26:AB26"/>
    <mergeCell ref="B27:D27"/>
    <mergeCell ref="F27:L27"/>
    <mergeCell ref="N27:T27"/>
    <mergeCell ref="V27:AB27"/>
    <mergeCell ref="B28:D28"/>
    <mergeCell ref="F28:L28"/>
    <mergeCell ref="N28:T28"/>
    <mergeCell ref="C25:D25"/>
    <mergeCell ref="E25:G25"/>
    <mergeCell ref="B21:N21"/>
    <mergeCell ref="O21:W21"/>
    <mergeCell ref="X21:AB21"/>
    <mergeCell ref="A22:AB22"/>
    <mergeCell ref="T20:V20"/>
    <mergeCell ref="X20:AB20"/>
    <mergeCell ref="B20:C20"/>
    <mergeCell ref="E20:I20"/>
    <mergeCell ref="K20:O20"/>
    <mergeCell ref="Q20:R20"/>
    <mergeCell ref="Q17:R17"/>
    <mergeCell ref="T17:V17"/>
    <mergeCell ref="X17:AB17"/>
    <mergeCell ref="B19:C19"/>
    <mergeCell ref="E19:I19"/>
    <mergeCell ref="K19:O19"/>
    <mergeCell ref="Q19:R19"/>
    <mergeCell ref="T19:V19"/>
    <mergeCell ref="X19:AB19"/>
    <mergeCell ref="A13:AB13"/>
    <mergeCell ref="A14:A21"/>
    <mergeCell ref="B14:AB14"/>
    <mergeCell ref="B15:O15"/>
    <mergeCell ref="Q15:R15"/>
    <mergeCell ref="T15:V15"/>
    <mergeCell ref="X15:AB15"/>
    <mergeCell ref="B16:C16"/>
    <mergeCell ref="D16:D20"/>
    <mergeCell ref="E16:I16"/>
    <mergeCell ref="B18:C18"/>
    <mergeCell ref="E18:I18"/>
    <mergeCell ref="K18:O18"/>
    <mergeCell ref="Q18:R18"/>
    <mergeCell ref="T18:V18"/>
    <mergeCell ref="X18:AB18"/>
    <mergeCell ref="J16:J20"/>
    <mergeCell ref="K16:O16"/>
    <mergeCell ref="Q16:R16"/>
    <mergeCell ref="T16:V16"/>
    <mergeCell ref="X16:AB16"/>
    <mergeCell ref="B17:C17"/>
    <mergeCell ref="E17:I17"/>
    <mergeCell ref="K17:O17"/>
    <mergeCell ref="A8:A12"/>
    <mergeCell ref="C8:M8"/>
    <mergeCell ref="N8:Q8"/>
    <mergeCell ref="R8:AB8"/>
    <mergeCell ref="C9:M9"/>
    <mergeCell ref="N9:P9"/>
    <mergeCell ref="Q9:V9"/>
    <mergeCell ref="X9:AB9"/>
    <mergeCell ref="G10:AB10"/>
    <mergeCell ref="M11:Q11"/>
    <mergeCell ref="A4:AB4"/>
    <mergeCell ref="A5:A6"/>
    <mergeCell ref="C5:M5"/>
    <mergeCell ref="N5:O5"/>
    <mergeCell ref="G6:AB6"/>
    <mergeCell ref="A7:AB7"/>
    <mergeCell ref="Y2:Z2"/>
    <mergeCell ref="AA2:AB2"/>
    <mergeCell ref="B3:D3"/>
    <mergeCell ref="E3:O3"/>
    <mergeCell ref="P3:Q3"/>
    <mergeCell ref="S3:T3"/>
    <mergeCell ref="V3:W3"/>
    <mergeCell ref="A1:A3"/>
    <mergeCell ref="B1:C1"/>
    <mergeCell ref="D1:S1"/>
    <mergeCell ref="T1:V1"/>
    <mergeCell ref="W1:AB1"/>
    <mergeCell ref="B2:D2"/>
    <mergeCell ref="E2:Q2"/>
    <mergeCell ref="R2:S2"/>
    <mergeCell ref="T2:U2"/>
    <mergeCell ref="W2:X2"/>
  </mergeCells>
  <phoneticPr fontId="0" type="noConversion"/>
  <conditionalFormatting sqref="B32:D32">
    <cfRule type="cellIs" dxfId="11" priority="5" operator="equal">
      <formula>0</formula>
    </cfRule>
  </conditionalFormatting>
  <conditionalFormatting sqref="Q16:R20 X16:AB21 Z46:AB48 Z50:AB53 Y46:Y53">
    <cfRule type="expression" dxfId="10" priority="7" stopIfTrue="1">
      <formula>LEFT(Q16,1)="0"</formula>
    </cfRule>
  </conditionalFormatting>
  <conditionalFormatting sqref="J33:L33">
    <cfRule type="cellIs" dxfId="9" priority="2" operator="equal">
      <formula>0</formula>
    </cfRule>
    <cfRule type="cellIs" priority="3" operator="equal">
      <formula>0</formula>
    </cfRule>
  </conditionalFormatting>
  <conditionalFormatting sqref="Y53:AB53">
    <cfRule type="expression" dxfId="8" priority="10" stopIfTrue="1">
      <formula>LEFT(Y53,1)="0"</formula>
    </cfRule>
  </conditionalFormatting>
  <conditionalFormatting sqref="J32 V32:AB33 V29:AB29 F32 V35:AB35">
    <cfRule type="cellIs" dxfId="7" priority="4" operator="equal">
      <formula>0</formula>
    </cfRule>
  </conditionalFormatting>
  <conditionalFormatting sqref="V34:AB34">
    <cfRule type="cellIs" dxfId="6" priority="1" operator="equal">
      <formula>0</formula>
    </cfRule>
  </conditionalFormatting>
  <printOptions horizontalCentered="1" verticalCentered="1"/>
  <pageMargins left="0.19685039370078741" right="0.19685039370078741" top="0.78740157480314965" bottom="0.39370078740157483" header="0.31496062992125984" footer="0.31496062992125984"/>
  <pageSetup paperSize="9" scale="83" orientation="portrait" r:id="rId1"/>
  <headerFooter>
    <oddHeader>&amp;C&amp;"-,Félkövér"&amp;14VERSENYBÍRÓI JÁTÉKVEZETŐI KÖLTSÉGELSZÁMOLÁS
EKHO ALKALMAZÁSÁVAL</oddHeader>
    <oddFooter>&amp;R&amp;"-,Dőlt"&amp;8D@Gy'09.13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B68"/>
  <sheetViews>
    <sheetView showWhiteSpace="0" view="pageLayout" zoomScale="140" zoomScaleNormal="100" zoomScalePageLayoutView="140" workbookViewId="0">
      <selection activeCell="N5" sqref="N5:O5"/>
    </sheetView>
  </sheetViews>
  <sheetFormatPr defaultColWidth="8.85546875" defaultRowHeight="21" x14ac:dyDescent="0.35"/>
  <cols>
    <col min="1" max="1" width="3.140625" style="12" customWidth="1"/>
    <col min="2" max="2" width="14.28515625" style="8" customWidth="1"/>
    <col min="3" max="3" width="3.42578125" customWidth="1"/>
    <col min="4" max="16" width="3.7109375" customWidth="1"/>
    <col min="17" max="17" width="3.42578125" customWidth="1"/>
    <col min="18" max="28" width="3.7109375" customWidth="1"/>
  </cols>
  <sheetData>
    <row r="1" spans="1:28" ht="16.5" customHeight="1" x14ac:dyDescent="0.25">
      <c r="A1" s="78" t="s">
        <v>10</v>
      </c>
      <c r="B1" s="81" t="s">
        <v>0</v>
      </c>
      <c r="C1" s="82"/>
      <c r="D1" s="59" t="s">
        <v>102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83" t="s">
        <v>37</v>
      </c>
      <c r="U1" s="84"/>
      <c r="V1" s="85"/>
      <c r="W1" s="306" t="s">
        <v>100</v>
      </c>
      <c r="X1" s="307"/>
      <c r="Y1" s="307"/>
      <c r="Z1" s="307"/>
      <c r="AA1" s="307"/>
      <c r="AB1" s="308"/>
    </row>
    <row r="2" spans="1:28" ht="16.5" customHeight="1" x14ac:dyDescent="0.25">
      <c r="A2" s="79"/>
      <c r="B2" s="89" t="s">
        <v>1</v>
      </c>
      <c r="C2" s="90"/>
      <c r="D2" s="91"/>
      <c r="E2" s="92" t="s">
        <v>95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93"/>
      <c r="R2" s="94" t="s">
        <v>62</v>
      </c>
      <c r="S2" s="95"/>
      <c r="T2" s="96"/>
      <c r="U2" s="96"/>
      <c r="V2" s="36" t="s">
        <v>63</v>
      </c>
      <c r="W2" s="94"/>
      <c r="X2" s="96"/>
      <c r="Y2" s="65" t="s">
        <v>64</v>
      </c>
      <c r="Z2" s="66"/>
      <c r="AA2" s="67"/>
      <c r="AB2" s="68"/>
    </row>
    <row r="3" spans="1:28" ht="16.5" customHeight="1" thickBot="1" x14ac:dyDescent="0.3">
      <c r="A3" s="80"/>
      <c r="B3" s="69" t="s">
        <v>2</v>
      </c>
      <c r="C3" s="70"/>
      <c r="D3" s="71"/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  <c r="Q3" s="75"/>
      <c r="R3" s="33" t="s">
        <v>43</v>
      </c>
      <c r="S3" s="76"/>
      <c r="T3" s="77"/>
      <c r="U3" s="33" t="s">
        <v>44</v>
      </c>
      <c r="V3" s="76"/>
      <c r="W3" s="77"/>
      <c r="X3" s="34" t="s">
        <v>45</v>
      </c>
      <c r="Y3" s="309"/>
      <c r="Z3" s="77"/>
      <c r="AA3" s="77"/>
      <c r="AB3" s="32" t="s">
        <v>101</v>
      </c>
    </row>
    <row r="4" spans="1:28" ht="11.25" customHeight="1" thickBot="1" x14ac:dyDescent="0.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</row>
    <row r="5" spans="1:28" ht="16.5" customHeight="1" x14ac:dyDescent="0.25">
      <c r="A5" s="56" t="s">
        <v>11</v>
      </c>
      <c r="B5" s="13" t="s">
        <v>3</v>
      </c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60" t="s">
        <v>40</v>
      </c>
      <c r="O5" s="61"/>
      <c r="P5" s="42"/>
      <c r="Q5" s="42"/>
      <c r="R5" s="42"/>
      <c r="S5" s="42"/>
      <c r="T5" s="42"/>
      <c r="U5" s="42"/>
      <c r="V5" s="42"/>
      <c r="W5" s="42"/>
      <c r="X5" s="42" t="s">
        <v>9</v>
      </c>
      <c r="Y5" s="42"/>
      <c r="Z5" s="42" t="s">
        <v>9</v>
      </c>
      <c r="AA5" s="42"/>
      <c r="AB5" s="43"/>
    </row>
    <row r="6" spans="1:28" ht="16.5" customHeight="1" thickBot="1" x14ac:dyDescent="0.3">
      <c r="A6" s="57"/>
      <c r="B6" s="11" t="s">
        <v>4</v>
      </c>
      <c r="C6" s="17"/>
      <c r="D6" s="17"/>
      <c r="E6" s="17"/>
      <c r="F6" s="17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4"/>
    </row>
    <row r="7" spans="1:28" ht="11.25" customHeight="1" thickBot="1" x14ac:dyDescent="0.3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</row>
    <row r="8" spans="1:28" ht="16.5" customHeight="1" x14ac:dyDescent="0.25">
      <c r="A8" s="56" t="s">
        <v>12</v>
      </c>
      <c r="B8" s="9" t="s">
        <v>5</v>
      </c>
      <c r="C8" s="98"/>
      <c r="D8" s="87"/>
      <c r="E8" s="87"/>
      <c r="F8" s="87"/>
      <c r="G8" s="87"/>
      <c r="H8" s="87"/>
      <c r="I8" s="87"/>
      <c r="J8" s="87"/>
      <c r="K8" s="87"/>
      <c r="L8" s="87"/>
      <c r="M8" s="99"/>
      <c r="N8" s="100" t="s">
        <v>68</v>
      </c>
      <c r="O8" s="101"/>
      <c r="P8" s="101"/>
      <c r="Q8" s="102"/>
      <c r="R8" s="103"/>
      <c r="S8" s="103"/>
      <c r="T8" s="103"/>
      <c r="U8" s="103"/>
      <c r="V8" s="103"/>
      <c r="W8" s="104"/>
      <c r="X8" s="104"/>
      <c r="Y8" s="104"/>
      <c r="Z8" s="104"/>
      <c r="AA8" s="104"/>
      <c r="AB8" s="105"/>
    </row>
    <row r="9" spans="1:28" ht="16.5" customHeight="1" x14ac:dyDescent="0.25">
      <c r="A9" s="97"/>
      <c r="B9" s="10" t="s">
        <v>14</v>
      </c>
      <c r="C9" s="106"/>
      <c r="D9" s="107"/>
      <c r="E9" s="107"/>
      <c r="F9" s="107"/>
      <c r="G9" s="108"/>
      <c r="H9" s="108"/>
      <c r="I9" s="108"/>
      <c r="J9" s="108"/>
      <c r="K9" s="108"/>
      <c r="L9" s="108"/>
      <c r="M9" s="109"/>
      <c r="N9" s="110" t="s">
        <v>67</v>
      </c>
      <c r="O9" s="111"/>
      <c r="P9" s="112"/>
      <c r="Q9" s="113"/>
      <c r="R9" s="114"/>
      <c r="S9" s="114"/>
      <c r="T9" s="114"/>
      <c r="U9" s="114"/>
      <c r="V9" s="115"/>
      <c r="W9" s="24" t="s">
        <v>13</v>
      </c>
      <c r="X9" s="305"/>
      <c r="Y9" s="114"/>
      <c r="Z9" s="114"/>
      <c r="AA9" s="114"/>
      <c r="AB9" s="117"/>
    </row>
    <row r="10" spans="1:28" ht="16.5" customHeight="1" x14ac:dyDescent="0.25">
      <c r="A10" s="97"/>
      <c r="B10" s="22" t="s">
        <v>6</v>
      </c>
      <c r="C10" s="3">
        <v>0</v>
      </c>
      <c r="D10" s="3">
        <v>0</v>
      </c>
      <c r="E10" s="3">
        <v>0</v>
      </c>
      <c r="F10" s="3">
        <v>0</v>
      </c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18"/>
    </row>
    <row r="11" spans="1:28" ht="16.5" customHeight="1" x14ac:dyDescent="0.25">
      <c r="A11" s="97"/>
      <c r="B11" s="22" t="s">
        <v>7</v>
      </c>
      <c r="C11" s="1">
        <v>0</v>
      </c>
      <c r="D11" s="1">
        <v>0</v>
      </c>
      <c r="E11" s="1">
        <v>0</v>
      </c>
      <c r="F11" s="1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2">
        <v>0</v>
      </c>
      <c r="M11" s="94" t="s">
        <v>69</v>
      </c>
      <c r="N11" s="96"/>
      <c r="O11" s="96"/>
      <c r="P11" s="96"/>
      <c r="Q11" s="95"/>
      <c r="R11" s="2">
        <v>0</v>
      </c>
      <c r="S11" s="2">
        <v>0</v>
      </c>
      <c r="T11" s="1">
        <v>0</v>
      </c>
      <c r="U11" s="19" t="s">
        <v>9</v>
      </c>
      <c r="V11" s="3">
        <v>0</v>
      </c>
      <c r="W11" s="2">
        <v>0</v>
      </c>
      <c r="X11" s="2">
        <v>0</v>
      </c>
      <c r="Y11" s="19" t="s">
        <v>9</v>
      </c>
      <c r="Z11" s="2">
        <v>0</v>
      </c>
      <c r="AA11" s="2">
        <v>0</v>
      </c>
      <c r="AB11" s="37">
        <v>0</v>
      </c>
    </row>
    <row r="12" spans="1:28" ht="16.5" customHeight="1" thickBot="1" x14ac:dyDescent="0.3">
      <c r="A12" s="57"/>
      <c r="B12" s="11" t="s">
        <v>8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 t="s">
        <v>9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5" t="s">
        <v>9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6">
        <v>0</v>
      </c>
    </row>
    <row r="13" spans="1:28" ht="11.25" customHeight="1" thickBot="1" x14ac:dyDescent="0.4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1"/>
    </row>
    <row r="14" spans="1:28" ht="16.5" customHeight="1" thickBot="1" x14ac:dyDescent="0.3">
      <c r="A14" s="78" t="s">
        <v>32</v>
      </c>
      <c r="B14" s="124" t="s">
        <v>66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6"/>
    </row>
    <row r="15" spans="1:28" s="8" customFormat="1" ht="16.5" customHeight="1" x14ac:dyDescent="0.2">
      <c r="A15" s="122"/>
      <c r="B15" s="127" t="s">
        <v>70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26"/>
      <c r="Q15" s="128" t="s">
        <v>48</v>
      </c>
      <c r="R15" s="128"/>
      <c r="S15" s="26"/>
      <c r="T15" s="128" t="s">
        <v>49</v>
      </c>
      <c r="U15" s="128"/>
      <c r="V15" s="128"/>
      <c r="W15" s="26"/>
      <c r="X15" s="128" t="s">
        <v>50</v>
      </c>
      <c r="Y15" s="128"/>
      <c r="Z15" s="128"/>
      <c r="AA15" s="128"/>
      <c r="AB15" s="129"/>
    </row>
    <row r="16" spans="1:28" ht="16.5" customHeight="1" x14ac:dyDescent="0.25">
      <c r="A16" s="122"/>
      <c r="B16" s="127"/>
      <c r="C16" s="128"/>
      <c r="D16" s="130"/>
      <c r="E16" s="128"/>
      <c r="F16" s="128"/>
      <c r="G16" s="128"/>
      <c r="H16" s="128"/>
      <c r="I16" s="128"/>
      <c r="J16" s="130"/>
      <c r="K16" s="128"/>
      <c r="L16" s="128"/>
      <c r="M16" s="128"/>
      <c r="N16" s="128"/>
      <c r="O16" s="128"/>
      <c r="P16" s="25"/>
      <c r="Q16" s="128">
        <v>1</v>
      </c>
      <c r="R16" s="128"/>
      <c r="S16" s="25"/>
      <c r="T16" s="137">
        <v>20000</v>
      </c>
      <c r="U16" s="137"/>
      <c r="V16" s="137"/>
      <c r="W16" s="25"/>
      <c r="X16" s="310">
        <f>Q16*T16</f>
        <v>20000</v>
      </c>
      <c r="Y16" s="310"/>
      <c r="Z16" s="310"/>
      <c r="AA16" s="310"/>
      <c r="AB16" s="311"/>
    </row>
    <row r="17" spans="1:28" ht="16.5" customHeight="1" x14ac:dyDescent="0.25">
      <c r="A17" s="122"/>
      <c r="B17" s="132"/>
      <c r="C17" s="133"/>
      <c r="D17" s="131"/>
      <c r="E17" s="133"/>
      <c r="F17" s="133"/>
      <c r="G17" s="133"/>
      <c r="H17" s="133"/>
      <c r="I17" s="133"/>
      <c r="J17" s="131"/>
      <c r="K17" s="133"/>
      <c r="L17" s="133"/>
      <c r="M17" s="133"/>
      <c r="N17" s="133"/>
      <c r="O17" s="133"/>
      <c r="P17" s="25"/>
      <c r="Q17" s="128"/>
      <c r="R17" s="128"/>
      <c r="S17" s="25"/>
      <c r="T17" s="134"/>
      <c r="U17" s="134"/>
      <c r="V17" s="134"/>
      <c r="W17" s="25"/>
      <c r="X17" s="135">
        <f>Q17*T17</f>
        <v>0</v>
      </c>
      <c r="Y17" s="135"/>
      <c r="Z17" s="135"/>
      <c r="AA17" s="135"/>
      <c r="AB17" s="136"/>
    </row>
    <row r="18" spans="1:28" ht="16.5" customHeight="1" x14ac:dyDescent="0.25">
      <c r="A18" s="122"/>
      <c r="B18" s="132"/>
      <c r="C18" s="133"/>
      <c r="D18" s="131"/>
      <c r="E18" s="133"/>
      <c r="F18" s="133"/>
      <c r="G18" s="133"/>
      <c r="H18" s="133"/>
      <c r="I18" s="133"/>
      <c r="J18" s="131"/>
      <c r="K18" s="133"/>
      <c r="L18" s="133"/>
      <c r="M18" s="133"/>
      <c r="N18" s="133"/>
      <c r="O18" s="133"/>
      <c r="P18" s="25"/>
      <c r="Q18" s="128"/>
      <c r="R18" s="128"/>
      <c r="S18" s="25"/>
      <c r="T18" s="134"/>
      <c r="U18" s="134"/>
      <c r="V18" s="134"/>
      <c r="W18" s="25"/>
      <c r="X18" s="135">
        <f>Q18*T18</f>
        <v>0</v>
      </c>
      <c r="Y18" s="135"/>
      <c r="Z18" s="135"/>
      <c r="AA18" s="135"/>
      <c r="AB18" s="136"/>
    </row>
    <row r="19" spans="1:28" ht="16.5" customHeight="1" x14ac:dyDescent="0.25">
      <c r="A19" s="122"/>
      <c r="B19" s="132"/>
      <c r="C19" s="133"/>
      <c r="D19" s="131"/>
      <c r="E19" s="133"/>
      <c r="F19" s="133"/>
      <c r="G19" s="133"/>
      <c r="H19" s="133"/>
      <c r="I19" s="133"/>
      <c r="J19" s="131"/>
      <c r="K19" s="133"/>
      <c r="L19" s="133"/>
      <c r="M19" s="133"/>
      <c r="N19" s="133"/>
      <c r="O19" s="133"/>
      <c r="P19" s="25"/>
      <c r="Q19" s="128"/>
      <c r="R19" s="128"/>
      <c r="S19" s="25"/>
      <c r="T19" s="134"/>
      <c r="U19" s="134"/>
      <c r="V19" s="134"/>
      <c r="W19" s="25"/>
      <c r="X19" s="135">
        <f>Q19*T19</f>
        <v>0</v>
      </c>
      <c r="Y19" s="135"/>
      <c r="Z19" s="135"/>
      <c r="AA19" s="135"/>
      <c r="AB19" s="136"/>
    </row>
    <row r="20" spans="1:28" ht="16.5" customHeight="1" thickBot="1" x14ac:dyDescent="0.3">
      <c r="A20" s="122"/>
      <c r="B20" s="132"/>
      <c r="C20" s="133"/>
      <c r="D20" s="131"/>
      <c r="E20" s="133"/>
      <c r="F20" s="133"/>
      <c r="G20" s="133"/>
      <c r="H20" s="133"/>
      <c r="I20" s="133"/>
      <c r="J20" s="131"/>
      <c r="K20" s="133"/>
      <c r="L20" s="133"/>
      <c r="M20" s="133"/>
      <c r="N20" s="133"/>
      <c r="O20" s="139"/>
      <c r="P20" s="25"/>
      <c r="Q20" s="128"/>
      <c r="R20" s="128"/>
      <c r="S20" s="25"/>
      <c r="T20" s="138"/>
      <c r="U20" s="138"/>
      <c r="V20" s="138"/>
      <c r="W20" s="25"/>
      <c r="X20" s="135">
        <f>Q20*T20</f>
        <v>0</v>
      </c>
      <c r="Y20" s="135"/>
      <c r="Z20" s="135"/>
      <c r="AA20" s="135"/>
      <c r="AB20" s="136"/>
    </row>
    <row r="21" spans="1:28" ht="16.5" customHeight="1" thickBot="1" x14ac:dyDescent="0.3">
      <c r="A21" s="123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24" t="s">
        <v>15</v>
      </c>
      <c r="P21" s="149"/>
      <c r="Q21" s="149"/>
      <c r="R21" s="149"/>
      <c r="S21" s="149"/>
      <c r="T21" s="149"/>
      <c r="U21" s="149"/>
      <c r="V21" s="149"/>
      <c r="W21" s="150"/>
      <c r="X21" s="312">
        <f>SUM(X16:AB20)</f>
        <v>20000</v>
      </c>
      <c r="Y21" s="313"/>
      <c r="Z21" s="313"/>
      <c r="AA21" s="313"/>
      <c r="AB21" s="314"/>
    </row>
    <row r="22" spans="1:28" ht="11.25" customHeight="1" thickBot="1" x14ac:dyDescent="0.4">
      <c r="A22" s="119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5"/>
    </row>
    <row r="23" spans="1:28" ht="16.5" customHeight="1" thickBot="1" x14ac:dyDescent="0.3">
      <c r="A23" s="78" t="s">
        <v>33</v>
      </c>
      <c r="B23" s="124" t="s">
        <v>65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6"/>
    </row>
    <row r="24" spans="1:28" ht="16.5" customHeight="1" x14ac:dyDescent="0.25">
      <c r="A24" s="122"/>
      <c r="B24" s="27" t="s">
        <v>16</v>
      </c>
      <c r="C24" s="110" t="s">
        <v>97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0" t="s">
        <v>17</v>
      </c>
      <c r="Q24" s="111"/>
      <c r="R24" s="111"/>
      <c r="S24" s="111"/>
      <c r="T24" s="111"/>
      <c r="U24" s="112"/>
      <c r="V24" s="173" t="s">
        <v>54</v>
      </c>
      <c r="W24" s="174"/>
      <c r="X24" s="174"/>
      <c r="Y24" s="30"/>
      <c r="Z24" s="110" t="s">
        <v>52</v>
      </c>
      <c r="AA24" s="111"/>
      <c r="AB24" s="177"/>
    </row>
    <row r="25" spans="1:28" ht="16.5" customHeight="1" thickBot="1" x14ac:dyDescent="0.3">
      <c r="A25" s="122"/>
      <c r="B25" s="28" t="s">
        <v>51</v>
      </c>
      <c r="C25" s="142"/>
      <c r="D25" s="143"/>
      <c r="E25" s="144" t="s">
        <v>18</v>
      </c>
      <c r="F25" s="145"/>
      <c r="G25" s="146"/>
      <c r="H25" s="188" t="s">
        <v>55</v>
      </c>
      <c r="I25" s="189"/>
      <c r="J25" s="190"/>
      <c r="K25" s="144"/>
      <c r="L25" s="145"/>
      <c r="M25" s="146"/>
      <c r="N25" s="144" t="s">
        <v>19</v>
      </c>
      <c r="O25" s="146"/>
      <c r="P25" s="144"/>
      <c r="Q25" s="145"/>
      <c r="R25" s="145"/>
      <c r="S25" s="145"/>
      <c r="T25" s="145"/>
      <c r="U25" s="146"/>
      <c r="V25" s="175"/>
      <c r="W25" s="176"/>
      <c r="X25" s="176"/>
      <c r="Y25" s="4"/>
      <c r="Z25" s="144" t="s">
        <v>53</v>
      </c>
      <c r="AA25" s="145"/>
      <c r="AB25" s="178"/>
    </row>
    <row r="26" spans="1:28" s="14" customFormat="1" ht="16.5" customHeight="1" x14ac:dyDescent="0.25">
      <c r="A26" s="122"/>
      <c r="B26" s="127"/>
      <c r="C26" s="128"/>
      <c r="D26" s="128"/>
      <c r="E26" s="179"/>
      <c r="F26" s="128"/>
      <c r="G26" s="128"/>
      <c r="H26" s="128"/>
      <c r="I26" s="128"/>
      <c r="J26" s="128"/>
      <c r="K26" s="128"/>
      <c r="L26" s="128"/>
      <c r="M26" s="20"/>
      <c r="N26" s="128"/>
      <c r="O26" s="128"/>
      <c r="P26" s="128"/>
      <c r="Q26" s="128"/>
      <c r="R26" s="128"/>
      <c r="S26" s="128"/>
      <c r="T26" s="128"/>
      <c r="U26" s="20"/>
      <c r="V26" s="128" t="s">
        <v>20</v>
      </c>
      <c r="W26" s="128"/>
      <c r="X26" s="128"/>
      <c r="Y26" s="128"/>
      <c r="Z26" s="128"/>
      <c r="AA26" s="128"/>
      <c r="AB26" s="129"/>
    </row>
    <row r="27" spans="1:28" ht="16.5" customHeight="1" x14ac:dyDescent="0.25">
      <c r="A27" s="122"/>
      <c r="B27" s="181"/>
      <c r="C27" s="182"/>
      <c r="D27" s="182"/>
      <c r="E27" s="179"/>
      <c r="F27" s="182" t="s">
        <v>98</v>
      </c>
      <c r="G27" s="182"/>
      <c r="H27" s="182"/>
      <c r="I27" s="182"/>
      <c r="J27" s="182"/>
      <c r="K27" s="182"/>
      <c r="L27" s="182"/>
      <c r="M27" s="29" t="s">
        <v>9</v>
      </c>
      <c r="N27" s="182" t="s">
        <v>96</v>
      </c>
      <c r="O27" s="182"/>
      <c r="P27" s="182"/>
      <c r="Q27" s="182"/>
      <c r="R27" s="182"/>
      <c r="S27" s="182"/>
      <c r="T27" s="182"/>
      <c r="U27" s="18"/>
      <c r="V27" s="182">
        <v>40</v>
      </c>
      <c r="W27" s="182"/>
      <c r="X27" s="182"/>
      <c r="Y27" s="182"/>
      <c r="Z27" s="182"/>
      <c r="AA27" s="182"/>
      <c r="AB27" s="183"/>
    </row>
    <row r="28" spans="1:28" ht="16.5" customHeight="1" thickBot="1" x14ac:dyDescent="0.3">
      <c r="A28" s="122"/>
      <c r="B28" s="140"/>
      <c r="C28" s="141"/>
      <c r="D28" s="141"/>
      <c r="E28" s="180"/>
      <c r="F28" s="182" t="s">
        <v>96</v>
      </c>
      <c r="G28" s="182"/>
      <c r="H28" s="182"/>
      <c r="I28" s="182"/>
      <c r="J28" s="182"/>
      <c r="K28" s="182"/>
      <c r="L28" s="182"/>
      <c r="M28" s="7" t="s">
        <v>9</v>
      </c>
      <c r="N28" s="141" t="s">
        <v>98</v>
      </c>
      <c r="O28" s="141"/>
      <c r="P28" s="141"/>
      <c r="Q28" s="141"/>
      <c r="R28" s="141"/>
      <c r="S28" s="141"/>
      <c r="T28" s="141"/>
      <c r="U28" s="21"/>
      <c r="V28" s="141">
        <v>40</v>
      </c>
      <c r="W28" s="141"/>
      <c r="X28" s="141"/>
      <c r="Y28" s="141"/>
      <c r="Z28" s="141"/>
      <c r="AA28" s="141"/>
      <c r="AB28" s="159"/>
    </row>
    <row r="29" spans="1:28" ht="16.5" customHeight="1" thickBot="1" x14ac:dyDescent="0.3">
      <c r="A29" s="122"/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5"/>
      <c r="O29" s="165"/>
      <c r="P29" s="164" t="s">
        <v>21</v>
      </c>
      <c r="Q29" s="164"/>
      <c r="R29" s="164"/>
      <c r="S29" s="164"/>
      <c r="T29" s="165"/>
      <c r="U29" s="166"/>
      <c r="V29" s="315">
        <f>V27+V28</f>
        <v>80</v>
      </c>
      <c r="W29" s="316"/>
      <c r="X29" s="316"/>
      <c r="Y29" s="316"/>
      <c r="Z29" s="316"/>
      <c r="AA29" s="316"/>
      <c r="AB29" s="317"/>
    </row>
    <row r="30" spans="1:28" ht="16.5" customHeight="1" x14ac:dyDescent="0.25">
      <c r="A30" s="12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5"/>
    </row>
    <row r="31" spans="1:28" s="15" customFormat="1" ht="16.5" customHeight="1" x14ac:dyDescent="0.25">
      <c r="A31" s="122"/>
      <c r="B31" s="208" t="s">
        <v>22</v>
      </c>
      <c r="C31" s="199"/>
      <c r="D31" s="199"/>
      <c r="E31" s="170"/>
      <c r="F31" s="199" t="s">
        <v>23</v>
      </c>
      <c r="G31" s="199"/>
      <c r="H31" s="199"/>
      <c r="I31" s="199"/>
      <c r="J31" s="199"/>
      <c r="K31" s="199"/>
      <c r="L31" s="199"/>
      <c r="M31" s="170"/>
      <c r="N31" s="199" t="s">
        <v>24</v>
      </c>
      <c r="O31" s="199"/>
      <c r="P31" s="199"/>
      <c r="Q31" s="199"/>
      <c r="R31" s="199"/>
      <c r="S31" s="199"/>
      <c r="T31" s="199"/>
      <c r="U31" s="170"/>
      <c r="V31" s="199" t="s">
        <v>25</v>
      </c>
      <c r="W31" s="199"/>
      <c r="X31" s="199"/>
      <c r="Y31" s="199"/>
      <c r="Z31" s="199"/>
      <c r="AA31" s="199"/>
      <c r="AB31" s="232"/>
    </row>
    <row r="32" spans="1:28" ht="16.5" customHeight="1" x14ac:dyDescent="0.25">
      <c r="A32" s="122"/>
      <c r="B32" s="318">
        <f>V29</f>
        <v>80</v>
      </c>
      <c r="C32" s="319"/>
      <c r="D32" s="319"/>
      <c r="E32" s="171"/>
      <c r="F32" s="94">
        <v>15</v>
      </c>
      <c r="G32" s="96"/>
      <c r="H32" s="96"/>
      <c r="I32" s="95"/>
      <c r="J32" s="94" t="s">
        <v>18</v>
      </c>
      <c r="K32" s="96"/>
      <c r="L32" s="95"/>
      <c r="M32" s="171"/>
      <c r="N32" s="184">
        <v>416</v>
      </c>
      <c r="O32" s="185"/>
      <c r="P32" s="185"/>
      <c r="Q32" s="185"/>
      <c r="R32" s="186" t="s">
        <v>56</v>
      </c>
      <c r="S32" s="186"/>
      <c r="T32" s="187"/>
      <c r="U32" s="200"/>
      <c r="V32" s="325">
        <f>(B32*F32)/100*N32</f>
        <v>4992</v>
      </c>
      <c r="W32" s="325"/>
      <c r="X32" s="325"/>
      <c r="Y32" s="325"/>
      <c r="Z32" s="325"/>
      <c r="AA32" s="325"/>
      <c r="AB32" s="326"/>
    </row>
    <row r="33" spans="1:28" ht="16.5" customHeight="1" x14ac:dyDescent="0.25">
      <c r="A33" s="122"/>
      <c r="B33" s="201" t="s">
        <v>26</v>
      </c>
      <c r="C33" s="96"/>
      <c r="D33" s="96"/>
      <c r="E33" s="96"/>
      <c r="F33" s="96"/>
      <c r="G33" s="96"/>
      <c r="H33" s="95"/>
      <c r="I33" s="18"/>
      <c r="J33" s="322">
        <f>V29</f>
        <v>80</v>
      </c>
      <c r="K33" s="323"/>
      <c r="L33" s="324"/>
      <c r="M33" s="191" t="s">
        <v>27</v>
      </c>
      <c r="N33" s="187"/>
      <c r="O33" s="205">
        <v>9</v>
      </c>
      <c r="P33" s="206"/>
      <c r="Q33" s="207"/>
      <c r="R33" s="191" t="s">
        <v>38</v>
      </c>
      <c r="S33" s="186"/>
      <c r="T33" s="187"/>
      <c r="U33" s="171"/>
      <c r="V33" s="320">
        <f>J33*O33</f>
        <v>720</v>
      </c>
      <c r="W33" s="320"/>
      <c r="X33" s="320"/>
      <c r="Y33" s="320"/>
      <c r="Z33" s="320"/>
      <c r="AA33" s="320"/>
      <c r="AB33" s="321"/>
    </row>
    <row r="34" spans="1:28" ht="16.5" customHeight="1" x14ac:dyDescent="0.25">
      <c r="A34" s="122"/>
      <c r="B34" s="156" t="s">
        <v>92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 s="50"/>
      <c r="V34" s="135"/>
      <c r="W34" s="135"/>
      <c r="X34" s="135"/>
      <c r="Y34" s="135"/>
      <c r="Z34" s="135"/>
      <c r="AA34" s="135"/>
      <c r="AB34" s="136"/>
    </row>
    <row r="35" spans="1:28" ht="18" customHeight="1" thickBot="1" x14ac:dyDescent="0.3">
      <c r="A35" s="172"/>
      <c r="B35" s="223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5"/>
      <c r="P35" s="226" t="s">
        <v>28</v>
      </c>
      <c r="Q35" s="227"/>
      <c r="R35" s="227"/>
      <c r="S35" s="227"/>
      <c r="T35" s="227"/>
      <c r="U35" s="228"/>
      <c r="V35" s="330">
        <f>V32+V33+V34</f>
        <v>5712</v>
      </c>
      <c r="W35" s="331"/>
      <c r="X35" s="331"/>
      <c r="Y35" s="331"/>
      <c r="Z35" s="331"/>
      <c r="AA35" s="331"/>
      <c r="AB35" s="332"/>
    </row>
    <row r="36" spans="1:28" ht="11.25" customHeight="1" thickBot="1" x14ac:dyDescent="0.4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9"/>
    </row>
    <row r="37" spans="1:28" ht="16.5" customHeight="1" thickBot="1" x14ac:dyDescent="0.3">
      <c r="A37" s="210" t="s">
        <v>31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2"/>
    </row>
    <row r="38" spans="1:28" ht="16.5" customHeight="1" x14ac:dyDescent="0.25">
      <c r="A38" s="213" t="s">
        <v>84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214"/>
    </row>
    <row r="39" spans="1:28" ht="16.5" customHeight="1" thickBot="1" x14ac:dyDescent="0.3">
      <c r="A39" s="215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216"/>
    </row>
    <row r="40" spans="1:28" ht="16.5" customHeight="1" x14ac:dyDescent="0.25">
      <c r="A40" s="44" t="s">
        <v>46</v>
      </c>
      <c r="B40" s="217" t="s">
        <v>74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8"/>
      <c r="W40" s="45"/>
      <c r="X40" s="219" t="s">
        <v>86</v>
      </c>
      <c r="Y40" s="219"/>
      <c r="Z40" s="219"/>
      <c r="AA40" s="219"/>
      <c r="AB40" s="220"/>
    </row>
    <row r="41" spans="1:28" ht="16.5" customHeight="1" x14ac:dyDescent="0.25">
      <c r="A41" s="44" t="s">
        <v>73</v>
      </c>
      <c r="B41" s="221" t="s">
        <v>85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45" t="s">
        <v>83</v>
      </c>
      <c r="X41" s="174"/>
      <c r="Y41" s="174"/>
      <c r="Z41" s="174"/>
      <c r="AA41" s="174"/>
      <c r="AB41" s="214"/>
    </row>
    <row r="42" spans="1:28" ht="16.5" customHeight="1" x14ac:dyDescent="0.25">
      <c r="A42" s="44" t="s">
        <v>75</v>
      </c>
      <c r="B42" s="221" t="s">
        <v>76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2"/>
      <c r="O42" s="45"/>
      <c r="P42" s="209" t="s">
        <v>29</v>
      </c>
      <c r="Q42" s="209"/>
      <c r="R42" s="46" t="s">
        <v>83</v>
      </c>
      <c r="S42" s="174" t="s">
        <v>30</v>
      </c>
      <c r="T42" s="174"/>
      <c r="U42" s="209"/>
      <c r="V42" s="209"/>
      <c r="W42" s="209"/>
      <c r="X42" s="174"/>
      <c r="Y42" s="174"/>
      <c r="Z42" s="174"/>
      <c r="AA42" s="174"/>
      <c r="AB42" s="214"/>
    </row>
    <row r="43" spans="1:28" ht="16.5" customHeight="1" x14ac:dyDescent="0.25">
      <c r="A43" s="44"/>
      <c r="B43" s="221" t="s">
        <v>77</v>
      </c>
      <c r="C43" s="221"/>
      <c r="D43" s="221"/>
      <c r="E43" s="221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8"/>
    </row>
    <row r="44" spans="1:28" ht="16.5" customHeight="1" thickBot="1" x14ac:dyDescent="0.3">
      <c r="A44" s="249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1"/>
    </row>
    <row r="45" spans="1:28" ht="11.25" customHeight="1" thickBot="1" x14ac:dyDescent="0.3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8"/>
    </row>
    <row r="46" spans="1:28" ht="16.5" customHeight="1" thickBot="1" x14ac:dyDescent="0.3">
      <c r="A46" s="234" t="s">
        <v>42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7"/>
    </row>
    <row r="47" spans="1:28" ht="16.5" customHeight="1" thickBot="1" x14ac:dyDescent="0.4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40"/>
      <c r="L47" s="38" t="s">
        <v>34</v>
      </c>
      <c r="M47" s="241" t="s">
        <v>78</v>
      </c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3"/>
      <c r="Y47" s="244">
        <f>X21</f>
        <v>20000</v>
      </c>
      <c r="Z47" s="245"/>
      <c r="AA47" s="245"/>
      <c r="AB47" s="246"/>
    </row>
    <row r="48" spans="1:28" ht="16.5" customHeight="1" x14ac:dyDescent="0.25">
      <c r="A48" s="254"/>
      <c r="B48" s="287" t="s">
        <v>93</v>
      </c>
      <c r="C48" s="288"/>
      <c r="D48" s="288"/>
      <c r="E48" s="288"/>
      <c r="F48" s="288"/>
      <c r="G48" s="288"/>
      <c r="H48" s="288"/>
      <c r="I48" s="288"/>
      <c r="J48" s="289"/>
      <c r="K48" s="254"/>
      <c r="L48" s="40" t="s">
        <v>41</v>
      </c>
      <c r="M48" s="255" t="s">
        <v>79</v>
      </c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7"/>
      <c r="Y48" s="258">
        <f>Y47</f>
        <v>20000</v>
      </c>
      <c r="Z48" s="259"/>
      <c r="AA48" s="259"/>
      <c r="AB48" s="260"/>
    </row>
    <row r="49" spans="1:28" ht="16.5" customHeight="1" x14ac:dyDescent="0.25">
      <c r="A49" s="254"/>
      <c r="B49" s="290"/>
      <c r="C49" s="291"/>
      <c r="D49" s="291"/>
      <c r="E49" s="291"/>
      <c r="F49" s="291"/>
      <c r="G49" s="291"/>
      <c r="H49" s="291"/>
      <c r="I49" s="291"/>
      <c r="J49" s="292"/>
      <c r="K49" s="254"/>
      <c r="L49" s="39" t="s">
        <v>46</v>
      </c>
      <c r="M49" s="261" t="s">
        <v>82</v>
      </c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3"/>
      <c r="Y49" s="264">
        <f>IF(W40="",Y48*0.15,IF(W40="X","0"))</f>
        <v>3000</v>
      </c>
      <c r="Z49" s="265"/>
      <c r="AA49" s="265"/>
      <c r="AB49" s="266"/>
    </row>
    <row r="50" spans="1:28" ht="16.5" customHeight="1" x14ac:dyDescent="0.25">
      <c r="A50" s="254"/>
      <c r="B50" s="290"/>
      <c r="C50" s="291"/>
      <c r="D50" s="291"/>
      <c r="E50" s="291"/>
      <c r="F50" s="291"/>
      <c r="G50" s="291"/>
      <c r="H50" s="291"/>
      <c r="I50" s="291"/>
      <c r="J50" s="292"/>
      <c r="K50" s="254"/>
      <c r="L50" s="39" t="s">
        <v>73</v>
      </c>
      <c r="M50" s="261" t="s">
        <v>81</v>
      </c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3"/>
      <c r="Y50" s="276" t="str">
        <f>IF(W40="x",Y48*0.111,IF(W40="","0"))</f>
        <v>0</v>
      </c>
      <c r="Z50" s="277"/>
      <c r="AA50" s="277"/>
      <c r="AB50" s="278"/>
    </row>
    <row r="51" spans="1:28" ht="16.5" customHeight="1" x14ac:dyDescent="0.25">
      <c r="A51" s="254"/>
      <c r="B51" s="290"/>
      <c r="C51" s="291"/>
      <c r="D51" s="291"/>
      <c r="E51" s="291"/>
      <c r="F51" s="291"/>
      <c r="G51" s="291"/>
      <c r="H51" s="291"/>
      <c r="I51" s="291"/>
      <c r="J51" s="292"/>
      <c r="K51" s="254"/>
      <c r="L51" s="40" t="s">
        <v>35</v>
      </c>
      <c r="M51" s="255" t="s">
        <v>80</v>
      </c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7"/>
      <c r="Y51" s="270">
        <f>Y49+Y50</f>
        <v>3000</v>
      </c>
      <c r="Z51" s="271"/>
      <c r="AA51" s="271"/>
      <c r="AB51" s="272"/>
    </row>
    <row r="52" spans="1:28" ht="16.5" customHeight="1" thickBot="1" x14ac:dyDescent="0.3">
      <c r="A52" s="254"/>
      <c r="B52" s="293"/>
      <c r="C52" s="294"/>
      <c r="D52" s="294"/>
      <c r="E52" s="294"/>
      <c r="F52" s="294"/>
      <c r="G52" s="294"/>
      <c r="H52" s="294"/>
      <c r="I52" s="294"/>
      <c r="J52" s="295"/>
      <c r="K52" s="254"/>
      <c r="L52" s="40" t="s">
        <v>36</v>
      </c>
      <c r="M52" s="261" t="s">
        <v>90</v>
      </c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3"/>
      <c r="Y52" s="327">
        <f>V35</f>
        <v>5712</v>
      </c>
      <c r="Z52" s="328"/>
      <c r="AA52" s="328"/>
      <c r="AB52" s="329"/>
    </row>
    <row r="53" spans="1:28" ht="16.5" customHeight="1" thickBot="1" x14ac:dyDescent="0.3">
      <c r="A53" s="252"/>
      <c r="B53" s="209"/>
      <c r="C53" s="209"/>
      <c r="D53" s="209"/>
      <c r="E53" s="209"/>
      <c r="F53" s="209"/>
      <c r="G53" s="209"/>
      <c r="H53" s="209"/>
      <c r="I53" s="209"/>
      <c r="J53" s="209"/>
      <c r="K53" s="280"/>
      <c r="L53" s="41" t="s">
        <v>91</v>
      </c>
      <c r="M53" s="281" t="s">
        <v>94</v>
      </c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3"/>
      <c r="Y53" s="284">
        <f>Y47-Y51+Y52</f>
        <v>22712</v>
      </c>
      <c r="Z53" s="285"/>
      <c r="AA53" s="285"/>
      <c r="AB53" s="286"/>
    </row>
    <row r="54" spans="1:28" ht="16.5" customHeight="1" thickBot="1" x14ac:dyDescent="0.3">
      <c r="A54" s="252" t="s">
        <v>58</v>
      </c>
      <c r="B54" s="209"/>
      <c r="C54" s="253">
        <v>2018</v>
      </c>
      <c r="D54" s="253"/>
      <c r="E54" s="24" t="s">
        <v>43</v>
      </c>
      <c r="F54" s="111">
        <v>10</v>
      </c>
      <c r="G54" s="111"/>
      <c r="H54" s="24" t="s">
        <v>44</v>
      </c>
      <c r="I54" s="111">
        <v>25</v>
      </c>
      <c r="J54" s="111"/>
      <c r="K54" s="24" t="s">
        <v>45</v>
      </c>
      <c r="L54" s="267" t="s">
        <v>57</v>
      </c>
      <c r="M54" s="268"/>
      <c r="N54" s="269" t="s">
        <v>99</v>
      </c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3" t="s">
        <v>47</v>
      </c>
    </row>
    <row r="55" spans="1:28" ht="15.75" customHeight="1" x14ac:dyDescent="0.25">
      <c r="A55" s="299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1"/>
    </row>
    <row r="56" spans="1:28" ht="15.75" customHeight="1" x14ac:dyDescent="0.25">
      <c r="A56" s="299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1"/>
    </row>
    <row r="57" spans="1:28" ht="15.75" customHeight="1" x14ac:dyDescent="0.25">
      <c r="A57" s="299"/>
      <c r="B57" s="253"/>
      <c r="C57" s="253"/>
      <c r="D57" s="253"/>
      <c r="E57" s="253"/>
      <c r="F57" s="253"/>
      <c r="G57" s="253"/>
      <c r="H57" s="302"/>
      <c r="I57" s="302"/>
      <c r="J57" s="302"/>
      <c r="K57" s="303"/>
      <c r="L57" s="303"/>
      <c r="M57" s="303"/>
      <c r="N57" s="303"/>
      <c r="O57" s="303"/>
      <c r="P57" s="303"/>
      <c r="Q57" s="303"/>
      <c r="R57" s="302"/>
      <c r="S57" s="302"/>
      <c r="T57" s="302"/>
      <c r="U57" s="303"/>
      <c r="V57" s="303"/>
      <c r="W57" s="303"/>
      <c r="X57" s="303"/>
      <c r="Y57" s="303"/>
      <c r="Z57" s="303"/>
      <c r="AA57" s="303"/>
      <c r="AB57" s="304"/>
    </row>
    <row r="58" spans="1:28" ht="15.75" customHeight="1" x14ac:dyDescent="0.25">
      <c r="A58" s="299"/>
      <c r="B58" s="279" t="s">
        <v>61</v>
      </c>
      <c r="C58" s="279"/>
      <c r="D58" s="279"/>
      <c r="E58" s="279"/>
      <c r="F58" s="279"/>
      <c r="G58" s="279"/>
      <c r="H58" s="302"/>
      <c r="I58" s="302"/>
      <c r="J58" s="302"/>
      <c r="K58" s="279" t="s">
        <v>59</v>
      </c>
      <c r="L58" s="279"/>
      <c r="M58" s="279"/>
      <c r="N58" s="279"/>
      <c r="O58" s="279"/>
      <c r="P58" s="279"/>
      <c r="Q58" s="279"/>
      <c r="R58" s="302"/>
      <c r="S58" s="302"/>
      <c r="T58" s="302"/>
      <c r="U58" s="279" t="s">
        <v>60</v>
      </c>
      <c r="V58" s="279"/>
      <c r="W58" s="279"/>
      <c r="X58" s="279"/>
      <c r="Y58" s="279"/>
      <c r="Z58" s="279"/>
      <c r="AA58" s="279"/>
      <c r="AB58" s="304"/>
    </row>
    <row r="59" spans="1:28" ht="15.75" customHeight="1" thickBot="1" x14ac:dyDescent="0.4">
      <c r="A59" s="296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8"/>
    </row>
    <row r="68" spans="27:27" x14ac:dyDescent="0.35">
      <c r="AA68" s="16"/>
    </row>
  </sheetData>
  <mergeCells count="183">
    <mergeCell ref="Y51:AB51"/>
    <mergeCell ref="M49:X49"/>
    <mergeCell ref="Y49:AB49"/>
    <mergeCell ref="B42:N42"/>
    <mergeCell ref="A47:K47"/>
    <mergeCell ref="M47:X47"/>
    <mergeCell ref="Y47:AB47"/>
    <mergeCell ref="A45:AB45"/>
    <mergeCell ref="A46:AB46"/>
    <mergeCell ref="P42:Q42"/>
    <mergeCell ref="S42:T42"/>
    <mergeCell ref="X40:AB42"/>
    <mergeCell ref="U42:W42"/>
    <mergeCell ref="M50:X50"/>
    <mergeCell ref="Y50:AB50"/>
    <mergeCell ref="B40:V40"/>
    <mergeCell ref="B41:V41"/>
    <mergeCell ref="A59:AB59"/>
    <mergeCell ref="A54:B54"/>
    <mergeCell ref="C54:D54"/>
    <mergeCell ref="F54:G54"/>
    <mergeCell ref="I54:J54"/>
    <mergeCell ref="L54:M54"/>
    <mergeCell ref="N54:AA54"/>
    <mergeCell ref="A53:K53"/>
    <mergeCell ref="A23:A35"/>
    <mergeCell ref="B34:T34"/>
    <mergeCell ref="B35:O35"/>
    <mergeCell ref="P35:U35"/>
    <mergeCell ref="V35:AB35"/>
    <mergeCell ref="A48:A52"/>
    <mergeCell ref="B48:J52"/>
    <mergeCell ref="M53:X53"/>
    <mergeCell ref="Y53:AB53"/>
    <mergeCell ref="K48:K52"/>
    <mergeCell ref="M48:X48"/>
    <mergeCell ref="B43:E43"/>
    <mergeCell ref="F43:AB43"/>
    <mergeCell ref="A44:AB44"/>
    <mergeCell ref="Y48:AB48"/>
    <mergeCell ref="M51:X51"/>
    <mergeCell ref="A55:AB56"/>
    <mergeCell ref="A57:A58"/>
    <mergeCell ref="B57:G57"/>
    <mergeCell ref="H57:J58"/>
    <mergeCell ref="K57:Q57"/>
    <mergeCell ref="R57:T58"/>
    <mergeCell ref="M52:X52"/>
    <mergeCell ref="Y52:AB52"/>
    <mergeCell ref="U57:AA57"/>
    <mergeCell ref="AB57:AB58"/>
    <mergeCell ref="B58:G58"/>
    <mergeCell ref="K58:Q58"/>
    <mergeCell ref="U58:AA58"/>
    <mergeCell ref="A38:AB39"/>
    <mergeCell ref="R33:T33"/>
    <mergeCell ref="V33:AB33"/>
    <mergeCell ref="V34:AB34"/>
    <mergeCell ref="O33:Q33"/>
    <mergeCell ref="V28:AB28"/>
    <mergeCell ref="J33:L33"/>
    <mergeCell ref="M33:N33"/>
    <mergeCell ref="E31:E32"/>
    <mergeCell ref="F31:L31"/>
    <mergeCell ref="V32:AB32"/>
    <mergeCell ref="B31:D31"/>
    <mergeCell ref="F32:I32"/>
    <mergeCell ref="J32:L32"/>
    <mergeCell ref="N32:Q32"/>
    <mergeCell ref="R32:T32"/>
    <mergeCell ref="B26:D26"/>
    <mergeCell ref="E26:E28"/>
    <mergeCell ref="F26:L26"/>
    <mergeCell ref="N26:T26"/>
    <mergeCell ref="B28:D28"/>
    <mergeCell ref="F28:L28"/>
    <mergeCell ref="N28:T28"/>
    <mergeCell ref="A37:AB37"/>
    <mergeCell ref="V26:AB26"/>
    <mergeCell ref="B27:D27"/>
    <mergeCell ref="F27:L27"/>
    <mergeCell ref="N27:T27"/>
    <mergeCell ref="V27:AB27"/>
    <mergeCell ref="U31:U33"/>
    <mergeCell ref="B33:H33"/>
    <mergeCell ref="B29:O30"/>
    <mergeCell ref="P29:S29"/>
    <mergeCell ref="T29:U29"/>
    <mergeCell ref="M31:M32"/>
    <mergeCell ref="N31:T31"/>
    <mergeCell ref="V29:AB29"/>
    <mergeCell ref="P30:AB30"/>
    <mergeCell ref="V31:AB31"/>
    <mergeCell ref="B32:D32"/>
    <mergeCell ref="B23:AB23"/>
    <mergeCell ref="C24:O24"/>
    <mergeCell ref="P24:U24"/>
    <mergeCell ref="V24:X25"/>
    <mergeCell ref="Z24:AB24"/>
    <mergeCell ref="Z25:AB25"/>
    <mergeCell ref="C25:D25"/>
    <mergeCell ref="E25:G25"/>
    <mergeCell ref="H25:J25"/>
    <mergeCell ref="K25:M25"/>
    <mergeCell ref="N25:O25"/>
    <mergeCell ref="P25:U25"/>
    <mergeCell ref="B21:N21"/>
    <mergeCell ref="O21:W21"/>
    <mergeCell ref="X21:AB21"/>
    <mergeCell ref="A22:AB22"/>
    <mergeCell ref="T20:V20"/>
    <mergeCell ref="X20:AB20"/>
    <mergeCell ref="B20:C20"/>
    <mergeCell ref="E20:I20"/>
    <mergeCell ref="K20:O20"/>
    <mergeCell ref="Q20:R20"/>
    <mergeCell ref="Q17:R17"/>
    <mergeCell ref="T17:V17"/>
    <mergeCell ref="X17:AB17"/>
    <mergeCell ref="B19:C19"/>
    <mergeCell ref="E19:I19"/>
    <mergeCell ref="K19:O19"/>
    <mergeCell ref="Q19:R19"/>
    <mergeCell ref="T19:V19"/>
    <mergeCell ref="X19:AB19"/>
    <mergeCell ref="A13:AB13"/>
    <mergeCell ref="A14:A21"/>
    <mergeCell ref="B14:AB14"/>
    <mergeCell ref="B15:O15"/>
    <mergeCell ref="Q15:R15"/>
    <mergeCell ref="T15:V15"/>
    <mergeCell ref="X15:AB15"/>
    <mergeCell ref="B16:C16"/>
    <mergeCell ref="D16:D20"/>
    <mergeCell ref="E16:I16"/>
    <mergeCell ref="B18:C18"/>
    <mergeCell ref="E18:I18"/>
    <mergeCell ref="K18:O18"/>
    <mergeCell ref="Q18:R18"/>
    <mergeCell ref="T18:V18"/>
    <mergeCell ref="X18:AB18"/>
    <mergeCell ref="J16:J20"/>
    <mergeCell ref="K16:O16"/>
    <mergeCell ref="Q16:R16"/>
    <mergeCell ref="T16:V16"/>
    <mergeCell ref="X16:AB16"/>
    <mergeCell ref="B17:C17"/>
    <mergeCell ref="E17:I17"/>
    <mergeCell ref="K17:O17"/>
    <mergeCell ref="Y2:Z2"/>
    <mergeCell ref="AA2:AB2"/>
    <mergeCell ref="B3:D3"/>
    <mergeCell ref="E3:O3"/>
    <mergeCell ref="P3:Q3"/>
    <mergeCell ref="S3:T3"/>
    <mergeCell ref="V3:W3"/>
    <mergeCell ref="A1:A3"/>
    <mergeCell ref="B1:C1"/>
    <mergeCell ref="D1:S1"/>
    <mergeCell ref="T1:V1"/>
    <mergeCell ref="W1:AB1"/>
    <mergeCell ref="B2:D2"/>
    <mergeCell ref="E2:Q2"/>
    <mergeCell ref="R2:S2"/>
    <mergeCell ref="T2:U2"/>
    <mergeCell ref="W2:X2"/>
    <mergeCell ref="Y3:AA3"/>
    <mergeCell ref="N9:P9"/>
    <mergeCell ref="Q9:V9"/>
    <mergeCell ref="X9:AB9"/>
    <mergeCell ref="G10:AB10"/>
    <mergeCell ref="M11:Q11"/>
    <mergeCell ref="A4:AB4"/>
    <mergeCell ref="A5:A6"/>
    <mergeCell ref="C5:M5"/>
    <mergeCell ref="N5:O5"/>
    <mergeCell ref="G6:AB6"/>
    <mergeCell ref="A8:A12"/>
    <mergeCell ref="C8:M8"/>
    <mergeCell ref="N8:Q8"/>
    <mergeCell ref="R8:AB8"/>
    <mergeCell ref="C9:M9"/>
    <mergeCell ref="A7:AB7"/>
  </mergeCells>
  <phoneticPr fontId="0" type="noConversion"/>
  <conditionalFormatting sqref="B32:D32">
    <cfRule type="cellIs" dxfId="5" priority="5" operator="equal">
      <formula>0</formula>
    </cfRule>
  </conditionalFormatting>
  <conditionalFormatting sqref="Q16:R20 Z46:AB48 Z50:AB53 Y46:Y53 X16:AB21">
    <cfRule type="expression" dxfId="4" priority="7" stopIfTrue="1">
      <formula>LEFT(Q16,1)="0"</formula>
    </cfRule>
  </conditionalFormatting>
  <conditionalFormatting sqref="J33:L33">
    <cfRule type="cellIs" dxfId="3" priority="2" operator="equal">
      <formula>0</formula>
    </cfRule>
    <cfRule type="cellIs" priority="3" operator="equal">
      <formula>0</formula>
    </cfRule>
  </conditionalFormatting>
  <conditionalFormatting sqref="Y53:AB53">
    <cfRule type="expression" dxfId="2" priority="10" stopIfTrue="1">
      <formula>LEFT(Y53,1)="0"</formula>
    </cfRule>
  </conditionalFormatting>
  <conditionalFormatting sqref="J32 V32:AB33 V29:AB29 F32 V35:AB35">
    <cfRule type="cellIs" dxfId="1" priority="4" operator="equal">
      <formula>0</formula>
    </cfRule>
  </conditionalFormatting>
  <conditionalFormatting sqref="V34:AB34">
    <cfRule type="cellIs" dxfId="0" priority="1" operator="equal">
      <formula>0</formula>
    </cfRule>
  </conditionalFormatting>
  <printOptions horizontalCentered="1" verticalCentered="1"/>
  <pageMargins left="0.19685039370078741" right="0.19685039370078741" top="0.78740157480314965" bottom="0.39370078740157483" header="0.31496062992125984" footer="0.31496062992125984"/>
  <pageSetup paperSize="9" scale="83" orientation="portrait" r:id="rId1"/>
  <headerFooter>
    <oddHeader>&amp;C&amp;14VERSENYBÍRÓI JÁTÉKVEZETŐI KÖLTSÉGELSZÁMOLÁS
EKHO ALKALMAZÁSÁVAL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Kitöltési</vt:lpstr>
      <vt:lpstr>Általános</vt:lpstr>
      <vt:lpstr>SZSZBVM-KSZ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Demény Gyula</dc:creator>
  <cp:lastModifiedBy>Iroda</cp:lastModifiedBy>
  <cp:lastPrinted>2017-12-20T08:22:28Z</cp:lastPrinted>
  <dcterms:created xsi:type="dcterms:W3CDTF">2010-12-08T08:47:31Z</dcterms:created>
  <dcterms:modified xsi:type="dcterms:W3CDTF">2023-01-12T09:30:10Z</dcterms:modified>
</cp:coreProperties>
</file>